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555" firstSheet="4" activeTab="10"/>
  </bookViews>
  <sheets>
    <sheet name="งบแสดงฐานะการเงิน1" sheetId="1" r:id="rId1"/>
    <sheet name="งบแสดงฐานะการเงิน2" sheetId="2" r:id="rId2"/>
    <sheet name="หมายเหตุ2" sheetId="4" r:id="rId3"/>
    <sheet name="หมายเหตุ 3" sheetId="5" r:id="rId4"/>
    <sheet name="หมายเหต,4,5" sheetId="7" r:id="rId5"/>
    <sheet name="หมายเหตุ6" sheetId="8" r:id="rId6"/>
    <sheet name="หมายเหตุ7" sheetId="9" r:id="rId7"/>
    <sheet name="หมายเหตุ8" sheetId="12" r:id="rId8"/>
    <sheet name="หมายเหตุ 9" sheetId="11" r:id="rId9"/>
    <sheet name="หมายเหตุ11" sheetId="15" r:id="rId10"/>
    <sheet name="งบแสดงผลการดำเนินงาน" sheetId="21" r:id="rId11"/>
  </sheets>
  <definedNames>
    <definedName name="_xlnm.Print_Area" localSheetId="3">'หมายเหตุ 3'!$A$1:$G$19</definedName>
    <definedName name="_xlnm.Print_Area" localSheetId="6">หมายเหตุ7!$A$1:$E$16</definedName>
    <definedName name="_xlnm.Print_Area" localSheetId="7">หมายเหตุ8!$A$1:$I$21</definedName>
  </definedNames>
  <calcPr calcId="124519"/>
</workbook>
</file>

<file path=xl/calcChain.xml><?xml version="1.0" encoding="utf-8"?>
<calcChain xmlns="http://schemas.openxmlformats.org/spreadsheetml/2006/main">
  <c r="C42" i="8"/>
  <c r="F22" i="11"/>
  <c r="C22"/>
  <c r="F14"/>
  <c r="C14"/>
  <c r="C26" i="21" l="1"/>
  <c r="D26"/>
  <c r="E26"/>
  <c r="F26"/>
  <c r="G26"/>
  <c r="H26"/>
  <c r="I26"/>
  <c r="J26"/>
  <c r="K26"/>
  <c r="L26"/>
  <c r="M26"/>
  <c r="B26"/>
  <c r="C17"/>
  <c r="D17"/>
  <c r="E17"/>
  <c r="F17"/>
  <c r="G17"/>
  <c r="H17"/>
  <c r="I17"/>
  <c r="J17"/>
  <c r="K17"/>
  <c r="L17"/>
  <c r="M17"/>
  <c r="B17"/>
  <c r="F24" i="15"/>
  <c r="C24"/>
  <c r="I19" i="12"/>
  <c r="G19"/>
  <c r="C15" i="9"/>
  <c r="C10"/>
  <c r="C20" i="8"/>
  <c r="F8" i="7"/>
  <c r="D8"/>
  <c r="G38"/>
  <c r="F38"/>
  <c r="D38"/>
  <c r="C38"/>
  <c r="G33"/>
  <c r="F33"/>
  <c r="D33"/>
  <c r="C33"/>
  <c r="D20"/>
  <c r="F20"/>
  <c r="G20"/>
  <c r="C20"/>
  <c r="G17" i="5"/>
  <c r="E17"/>
  <c r="F34" i="4"/>
  <c r="E34"/>
  <c r="C34"/>
  <c r="B34"/>
  <c r="F16" i="2"/>
  <c r="D16"/>
  <c r="D22"/>
  <c r="F22"/>
  <c r="F12"/>
  <c r="F17" s="1"/>
  <c r="D12"/>
  <c r="D17" s="1"/>
  <c r="F19" i="1"/>
  <c r="D19"/>
  <c r="F14"/>
  <c r="F20" s="1"/>
  <c r="D14"/>
  <c r="D20" s="1"/>
  <c r="D39" i="7" l="1"/>
  <c r="G39"/>
  <c r="C39"/>
  <c r="F39"/>
  <c r="D27" i="21"/>
  <c r="F23" i="2"/>
  <c r="D23"/>
</calcChain>
</file>

<file path=xl/sharedStrings.xml><?xml version="1.0" encoding="utf-8"?>
<sst xmlns="http://schemas.openxmlformats.org/spreadsheetml/2006/main" count="364" uniqueCount="231">
  <si>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</si>
  <si>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</si>
  <si>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</si>
  <si>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</si>
  <si>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</si>
  <si>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</si>
  <si>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ลูกหนี้ค่าภาษี</t>
  </si>
  <si>
    <t>ลูกหนี้เงินทุนโครงการเศรษฐกิจชุมชน</t>
  </si>
  <si>
    <t>ลูกหนี้เงินยืมเงินสะสม</t>
  </si>
  <si>
    <t>รวมสินทรัพย์หมุนเวียน</t>
  </si>
  <si>
    <t>สินทรัพย์ไม่หมุนเวียน</t>
  </si>
  <si>
    <t>ทรัพย์สินเกิดจากเงินกู้</t>
  </si>
  <si>
    <t>หุ้นในโรงพิมพ์อาสารักษาดินแดน</t>
  </si>
  <si>
    <t>รวมสินทรัพย์</t>
  </si>
  <si>
    <t>สินทรัพย์ไม่หมุนเวียนอื่น</t>
  </si>
  <si>
    <t>รวมสินทรัพย์ไม่หมุนเวียน</t>
  </si>
  <si>
    <t>หมายเหตุ</t>
  </si>
  <si>
    <t>ปี 2561</t>
  </si>
  <si>
    <t>ปี 2560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</si>
  <si>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</si>
  <si>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</si>
  <si>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หนี้สิน</t>
  </si>
  <si>
    <t>หนี้สินหมุนวียน</t>
  </si>
  <si>
    <t>รายจ่ายค้างจ่าย</t>
  </si>
  <si>
    <t>เงินรับฝาก</t>
  </si>
  <si>
    <t>รวมหนี้สินหมุนเวียน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</si>
  <si>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</si>
  <si>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</si>
  <si>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</si>
  <si>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</si>
  <si>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</si>
  <si>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</si>
  <si>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</si>
  <si>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</si>
  <si>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</si>
  <si>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หมายเหตุประกอบงบแสดงฐานะการเงิน</t>
  </si>
  <si>
    <t>สำหรับปี  สิ้นสุดวันที่  30  กันยายน  2561</t>
  </si>
  <si>
    <t>หมายเหตุ  2  งบทรัพย์สิน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</si>
  <si>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</si>
  <si>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</si>
  <si>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</si>
  <si>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</si>
  <si>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</t>
  </si>
  <si>
    <t>จำนวนเงิน</t>
  </si>
  <si>
    <t>ก. อสังหาริมทรัพย์</t>
  </si>
  <si>
    <t>อาคาร</t>
  </si>
  <si>
    <t>ข. สังหาริมทรัพย์</t>
  </si>
  <si>
    <t>รายได้</t>
  </si>
  <si>
    <t>รวม</t>
  </si>
  <si>
    <t>คำอธิบาย</t>
  </si>
  <si>
    <t>1.  ทรัพย์สินที่ได้มาจากรายได้ เงินสะสม เงินทุนสำรองเงินสะสม เงินที่มีผู้อุทิศให้ และเงินอื่นใดยกเว้นเงินกู้ ให้แสดงทรัพย์สิน</t>
  </si>
  <si>
    <t>ที่เป็นกรรมสิทธิ์ขององค์กรปกครองส่วนท้องถิ่นและองค์กรปกครองส่วนท้องถิ่นใช้ประโยชน์โดยตรง รวมทั้งทรัพย์สินที่ให้ยืมหรือเช่า</t>
  </si>
  <si>
    <t xml:space="preserve"> </t>
  </si>
  <si>
    <t>ยกเว้นทรัพย์สินที่จัดไว้เพื่อเป็นการให้บริการสาธารณะ เช่น ถนน สะพาน ลานกีฬา  เป็นต้น</t>
  </si>
  <si>
    <t>2.  ทรัพย์สินที่ได้มาจากแหล่งเงินกู้ ให้แสดงทรัพย์สินทุกประเภท</t>
  </si>
  <si>
    <t>สำหรับปี สิ้นสุดวันที่  30  กันยายน  2561</t>
  </si>
  <si>
    <t>หมายเหตุ  3  เงินสดและเงินฝากธนาคาร</t>
  </si>
  <si>
    <t>ปี  2561</t>
  </si>
  <si>
    <t>ชื่อ - สกุล  ผู้ยืม</t>
  </si>
  <si>
    <t>รายการ</t>
  </si>
  <si>
    <t>รวมทั้งสิ้น</t>
  </si>
  <si>
    <t>ประเภทลูกหนี้</t>
  </si>
  <si>
    <t>ประจำปี</t>
  </si>
  <si>
    <t>ราย</t>
  </si>
  <si>
    <t>เงิน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</si>
  <si>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</si>
  <si>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</si>
  <si>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</si>
  <si>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โครงการที่ยืม</t>
  </si>
  <si>
    <t>ปี  2560</t>
  </si>
  <si>
    <t>ภาษีหัก  ณ  ที่จ่าย</t>
  </si>
  <si>
    <t>เงินประกันสัญญา</t>
  </si>
  <si>
    <t>ชื่อเจ้าหนี้</t>
  </si>
  <si>
    <t xml:space="preserve">เลขที่ </t>
  </si>
  <si>
    <t>ลงวันที่</t>
  </si>
  <si>
    <t>รายรับจริงสูงกว่ารายจ่ายจริง</t>
  </si>
  <si>
    <t>หัก  25% ของรายรับจริงสูงกว่ารายจ่ายจริง</t>
  </si>
  <si>
    <t>(เงินทุนสำรองเงินสะสม)</t>
  </si>
  <si>
    <t>บวก    รายรับจริงสูงกว่ารายจ่ายจริงหลังหักเงินทุนสำรองเงินสะสม</t>
  </si>
  <si>
    <t>หัก   จ่ายขาดเงินสะสม</t>
  </si>
  <si>
    <t>เงินสะสม  1  ตุลาคม....</t>
  </si>
  <si>
    <t>เงินสะสม  30  กันยายน....</t>
  </si>
  <si>
    <t>เงินสะสม  30  กันยายน  .....  ประกอบด้วย</t>
  </si>
  <si>
    <t>ทั้งนี้  ได้รับอนุมัติให้จ่ายเงินสะสมที่อยู่ระหว่างดำเนินการจำนวน</t>
  </si>
  <si>
    <t>ประมาณการ</t>
  </si>
  <si>
    <t>งบกลาง</t>
  </si>
  <si>
    <t>งบแสดงผลการดำเนินงานจ่ายจากเงินรายรับ</t>
  </si>
  <si>
    <t>รายการ/หมวด</t>
  </si>
  <si>
    <t>รายจ่ายจากเงินงบประมาณ</t>
  </si>
  <si>
    <t>รายจ่าย</t>
  </si>
  <si>
    <t>เงินเดือน (ฝ่ายการเมือง)</t>
  </si>
  <si>
    <t>ค่าตอบแทน</t>
  </si>
  <si>
    <t>ค่าใช้สอย</t>
  </si>
  <si>
    <t>ค่าวัสดุ</t>
  </si>
  <si>
    <t>ค่าสาธารณูปโภค</t>
  </si>
  <si>
    <t>รายจ่ายอื่น</t>
  </si>
  <si>
    <t>เงินอุดหนุน</t>
  </si>
  <si>
    <t>รวมรายจ่าย</t>
  </si>
  <si>
    <t>รายรับ</t>
  </si>
  <si>
    <t>ภาษีอากร</t>
  </si>
  <si>
    <t>ค่าธรรมเนียมค่าปรับและใบอนุญาต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</si>
  <si>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</si>
  <si>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</si>
  <si>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</si>
  <si>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</si>
  <si>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รวมรายรับ</t>
  </si>
  <si>
    <t>รายรับสูงกว่าหรือ(ต่ำกว่า)รายจ่าย</t>
  </si>
  <si>
    <t>ตั้งแต่วันที่  1  ตุลาคม   2560   ถึง   30  กันยายน   2561</t>
  </si>
  <si>
    <t>..................................................................</t>
  </si>
  <si>
    <t>ผู้อำนวยการกองคลัง</t>
  </si>
  <si>
    <t>ณ  วันที่  28  กันยายน  2561</t>
  </si>
  <si>
    <t>-</t>
  </si>
  <si>
    <t>เจ้าหนี้เงินสะสม</t>
  </si>
  <si>
    <t xml:space="preserve">เงินฝากธนาคาร </t>
  </si>
  <si>
    <t>เงินฝากธนาคารกรุงไทย จำกัด (มหาชน)</t>
  </si>
  <si>
    <t>ประเภท ออมทรัพย์ เลขที่ 242-1-06683-2</t>
  </si>
  <si>
    <t>ประเภท ออมทรัพย์ เลขที่ 242-1-13813-2</t>
  </si>
  <si>
    <t>เงินฝากธนาคารเพื่อการเกษตรและสหกรณ์การเกษตร</t>
  </si>
  <si>
    <t>ประเภท ออมทรัพย์ เลขที่ 020051740177</t>
  </si>
  <si>
    <t>ประเภท ออมทรัพย์ เลขที่ 0422534459</t>
  </si>
  <si>
    <t>เงินฝากธนาคารออมสิน</t>
  </si>
  <si>
    <t>ประเภท ออมทรัพย์ เลขที่ 051130662920</t>
  </si>
  <si>
    <t>เงินฝากธนาคารอาคารสงเคราะห์</t>
  </si>
  <si>
    <t>ประเภท ฝากประจำ เลขที่ 078210023966</t>
  </si>
  <si>
    <t>องค์การบริหารส่วนตำบลบางกะไชย</t>
  </si>
  <si>
    <t>ถนน</t>
  </si>
  <si>
    <t xml:space="preserve">             หอกระจายข่าว</t>
  </si>
  <si>
    <t xml:space="preserve">              บ่อน้ำ</t>
  </si>
  <si>
    <t xml:space="preserve">              ป้าย</t>
  </si>
  <si>
    <t xml:space="preserve">              สะพาน</t>
  </si>
  <si>
    <t xml:space="preserve">             สนามกีฬา</t>
  </si>
  <si>
    <t xml:space="preserve"> ครุภัณฑ์ไฟฟ้าและวิทยุ</t>
  </si>
  <si>
    <t xml:space="preserve"> ครุภัณฑ์ยานพาหนะและขนส่ง</t>
  </si>
  <si>
    <t xml:space="preserve"> ครุภัณฑ์งานบ้านงานครัว</t>
  </si>
  <si>
    <t xml:space="preserve"> ครุภัณฑ์สำนักงาน</t>
  </si>
  <si>
    <t xml:space="preserve"> ครุภัณฑ์โฆษณาและเผยแพร่</t>
  </si>
  <si>
    <t xml:space="preserve"> ครุภัณฑ์ก่อสร้าง</t>
  </si>
  <si>
    <t xml:space="preserve"> ครุภัณฑ์โรงงาน</t>
  </si>
  <si>
    <t xml:space="preserve"> ครุภัณฑ์การเกษตร</t>
  </si>
  <si>
    <t xml:space="preserve"> ครุภัณฑ์คอมพิวเตอร์</t>
  </si>
  <si>
    <t xml:space="preserve"> ครุภัณฑ์ดับเพลิง</t>
  </si>
  <si>
    <t xml:space="preserve"> ครุภัณฑ์สำรวจ</t>
  </si>
  <si>
    <t xml:space="preserve"> ครุภัณฑ์การศึกษา</t>
  </si>
  <si>
    <t xml:space="preserve"> ครุภัณฑ์วิทยาศาสตร์การแพทย์</t>
  </si>
  <si>
    <t xml:space="preserve"> ครุภัณฑ์กีฬา</t>
  </si>
  <si>
    <t xml:space="preserve"> ครุภัณฑ์อื่น</t>
  </si>
  <si>
    <t>รับบริจาค</t>
  </si>
  <si>
    <t>เงินเดือน (ฝ่ายประจำ)</t>
  </si>
  <si>
    <t xml:space="preserve">ค่าครุภัณฑ์ </t>
  </si>
  <si>
    <t>ค่าที่ดินและสิ่งก่อสร้าง</t>
  </si>
  <si>
    <t>รายได้จากทรัพย์สิน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</si>
  <si>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</si>
  <si>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</si>
  <si>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</si>
  <si>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</si>
  <si>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แผนงานเคหะและชุมชน</t>
  </si>
  <si>
    <t>แผนงานสร้างความเข้มแข็งของชุมชน</t>
  </si>
  <si>
    <t>แผนงานการศาสนาวัฒนธรรมและนันทนาการ</t>
  </si>
  <si>
    <t>แผนงานการเกษตร</t>
  </si>
  <si>
    <t>แผนงานงบกลาง</t>
  </si>
  <si>
    <t>(นางดวงพร  สนอยู่)</t>
  </si>
  <si>
    <t>ปลัด อบต.</t>
  </si>
  <si>
    <t>(นายสุภาพงศ์  จันทรกูล)</t>
  </si>
  <si>
    <t>(นายบุญเลิศ  บุญมานะ)</t>
  </si>
  <si>
    <t>นายก อบต.</t>
  </si>
  <si>
    <t>หมายเหตุ  4  รายได้จากรัฐบาลค้างรับ</t>
  </si>
  <si>
    <t>เบี้ยยังชีพผู้สูงอายุ</t>
  </si>
  <si>
    <t>เบี้ยยังชีพผู้พิการ</t>
  </si>
  <si>
    <t>หมายเหตุ  5  ลูกหนี้ค่าภาษี</t>
  </si>
  <si>
    <t>หมายเหตุ  7  ลูกหนี้เงินยืมเงินสะสม</t>
  </si>
  <si>
    <t>นายปฏิพัทธิ์ ซ้อนเพ็ชร</t>
  </si>
  <si>
    <t>หมายเหตุ  8  เงินรับฝาก</t>
  </si>
  <si>
    <t>เงินค่าใช้จ่ายในการจัดเก็บภาษีบำรุงท้องที่ 5%</t>
  </si>
  <si>
    <t>เงินส่วนลดในการจัดเก็บภาษีบำรุงท้องที่ 6%</t>
  </si>
  <si>
    <t>เงินหลักประกันสุขภาพ สปสช.</t>
  </si>
  <si>
    <t>ค่าสินไหมทดแทน(กรณีถังขยะชำรุด)</t>
  </si>
  <si>
    <t>เงินรอคืนจังหวัด</t>
  </si>
  <si>
    <t xml:space="preserve">   - เงินโครงการป้องกันและแก้ปัญหายาเสพติด</t>
  </si>
  <si>
    <t xml:space="preserve">  - ค่าตอบแทนพนักงานจ้างครู ศพด.</t>
  </si>
  <si>
    <t xml:space="preserve">  - เงินสมทบประกันสังคม</t>
  </si>
  <si>
    <t xml:space="preserve">  - เบี้ยยังชีพผู้สูงอายุ ปี 2559</t>
  </si>
  <si>
    <t>เงินทุนโครงการเศรษฐกิจชุมชน</t>
  </si>
  <si>
    <t>เงินส่งคืนกรมส่งเสริมการปกครองท้องถิ่น</t>
  </si>
  <si>
    <t>หมายเหตุ  11  เงินสะสม</t>
  </si>
  <si>
    <t>โครงการบริการการแพทย์ฉุกเฉิน</t>
  </si>
  <si>
    <t>ส่งคืนเงินสะสม</t>
  </si>
  <si>
    <t>1. ลูกหนี้ค่าภาษี</t>
  </si>
  <si>
    <t>2. เงินสะสมที่สามารถนำไปใช้ได้</t>
  </si>
  <si>
    <t xml:space="preserve">และจะเบิกจ่ายในปีงบประมาณต่อไป ตามรายละเอียดแนบท้ายหมายเหตุ </t>
  </si>
  <si>
    <t>หมายเหตุ  6  ลูกหนี้เงินทุนโครงการเศรษฐกิจชุมชน</t>
  </si>
  <si>
    <t>นายธีรพล เนินริมหนอง</t>
  </si>
  <si>
    <t>ผู้ประกอบการเลี้ยงสัตว์น้ำ หมู่ 9</t>
  </si>
  <si>
    <t>นางสาวบรรจง โชคชัย</t>
  </si>
  <si>
    <t>กลุ่มผู้เลี้ยงปลากระพงรายย่อย หมู่ 9</t>
  </si>
  <si>
    <t>นายบุญเชิด เนินริมหนอง</t>
  </si>
  <si>
    <t>กลุ่มผู้เลี้ยงปลาเก๋า หมู่ 9</t>
  </si>
  <si>
    <t>นางรัชนก อุ่นใจ</t>
  </si>
  <si>
    <t>กลุ่มผู้ประกอบการเลี้ยงสัตว์น้ำ หมู่ 9</t>
  </si>
  <si>
    <t>นายคเชนทร์  ธรรมเจริญ</t>
  </si>
  <si>
    <t>กลุ่มเพาะเลี้ยงลูกหอยนางรม หมู่ 8</t>
  </si>
  <si>
    <t>นายธงชัย  สัจจาสัย</t>
  </si>
  <si>
    <t>กลุ่มเลี้ยงปลาหมู่ 9</t>
  </si>
  <si>
    <t>นางสาวหลง  ประกอบวัฒน์</t>
  </si>
  <si>
    <t>กลุ่มส่งเสริมค้าขายหมู่ที่ 8</t>
  </si>
  <si>
    <t>นางฉวี  บานแย้ม</t>
  </si>
  <si>
    <t>กลุ่มส่งเสริมค้าขายหมู่ที่ 6</t>
  </si>
  <si>
    <t>นางสมบูรณ์  ชาวไชย</t>
  </si>
  <si>
    <t>กลุ่มส่งเสริมอาชีพเลี้ยงปลาในบ่อดิน หมู่ 6</t>
  </si>
  <si>
    <t>นายปริญญา  ดุลยไชย</t>
  </si>
  <si>
    <t>กลุ่มประมงเรือเล็ก</t>
  </si>
  <si>
    <t>นางสาวจำรัส  สมัครสมาน</t>
  </si>
  <si>
    <t>กลุ่มประมงเรือเล็ก 2009</t>
  </si>
  <si>
    <t>นายพิศ  มามีไชย</t>
  </si>
  <si>
    <t>กลุ่มผู้เลี้ยงปลากระพงหมู่ 3 ตอนบน</t>
  </si>
  <si>
    <t>นายลำพรรณ  มิ่งมีไชย</t>
  </si>
  <si>
    <t>กลุ่มผู้เลี้ยงปลาหมู่ 9</t>
  </si>
  <si>
    <t>นายพูน  บานแย้ม</t>
  </si>
  <si>
    <t>กลุ่มผู้เลี้ยงปลากะพงหมู่ 3</t>
  </si>
  <si>
    <t>นางสาวอติพร  ยี่โถหุ่น</t>
  </si>
  <si>
    <t>กลุ่มส่งเสริมอาชีพเพื่อการค้าขาย หมู่ที่ 8</t>
  </si>
  <si>
    <t>หมายเหตุ  9  เจ้าหนี้เงินสะสม</t>
  </si>
  <si>
    <t>โครงการที่ขอยืมเงินสะสม</t>
  </si>
  <si>
    <t>จำนวนเงินที่ขอยืม</t>
  </si>
  <si>
    <t>สัญญาเงินยืมเงินสะสม</t>
  </si>
  <si>
    <t>คงค้างเป็นเงิน</t>
  </si>
  <si>
    <t>อบต.บางกะไชย</t>
  </si>
  <si>
    <t>678/59</t>
  </si>
  <si>
    <t>745/59</t>
  </si>
  <si>
    <t>680/59</t>
  </si>
  <si>
    <t>746/59</t>
  </si>
  <si>
    <t>815/59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</si>
</sst>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);\(#,##0.00\)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u val="double"/>
      <sz val="16"/>
      <color theme="1"/>
      <name val="Angsana New"/>
      <family val="1"/>
    </font>
    <font>
      <u val="singleAccounting"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b/>
      <i/>
      <u/>
      <sz val="18"/>
      <color theme="1"/>
      <name val="Angsana New"/>
      <family val="1"/>
    </font>
    <font>
      <sz val="17"/>
      <color theme="1"/>
      <name val="Angsana New"/>
      <family val="1"/>
    </font>
    <font>
      <u val="singleAccounting"/>
      <sz val="17"/>
      <color theme="1"/>
      <name val="Angsana New"/>
      <family val="1"/>
    </font>
    <font>
      <b/>
      <sz val="17"/>
      <color theme="1"/>
      <name val="Angsana New"/>
      <family val="1"/>
    </font>
    <font>
      <b/>
      <u val="doubleAccounting"/>
      <sz val="17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9"/>
    </xf>
    <xf numFmtId="0" fontId="3" fillId="0" borderId="0" xfId="0" applyFont="1" applyAlignment="1">
      <alignment horizontal="left" indent="9"/>
    </xf>
    <xf numFmtId="0" fontId="3" fillId="0" borderId="0" xfId="0" applyFont="1"/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center"/>
    </xf>
    <xf numFmtId="43" fontId="2" fillId="0" borderId="0" xfId="1" applyFont="1"/>
    <xf numFmtId="43" fontId="3" fillId="0" borderId="2" xfId="1" applyFont="1" applyBorder="1"/>
    <xf numFmtId="43" fontId="3" fillId="0" borderId="0" xfId="1" applyFont="1"/>
    <xf numFmtId="0" fontId="3" fillId="0" borderId="0" xfId="0" applyFont="1" applyBorder="1"/>
    <xf numFmtId="43" fontId="3" fillId="0" borderId="1" xfId="1" applyFont="1" applyBorder="1"/>
    <xf numFmtId="43" fontId="2" fillId="0" borderId="0" xfId="1" applyFont="1" applyBorder="1"/>
    <xf numFmtId="0" fontId="3" fillId="0" borderId="0" xfId="0" applyFont="1" applyBorder="1" applyAlignment="1">
      <alignment horizontal="left" indent="4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43" fontId="3" fillId="0" borderId="3" xfId="1" applyFont="1" applyBorder="1"/>
    <xf numFmtId="0" fontId="2" fillId="0" borderId="0" xfId="0" applyFont="1" applyAlignment="1">
      <alignment horizontal="left" indent="3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43" fontId="2" fillId="0" borderId="9" xfId="1" applyFont="1" applyBorder="1"/>
    <xf numFmtId="43" fontId="2" fillId="0" borderId="9" xfId="1" applyFont="1" applyBorder="1" applyAlignment="1">
      <alignment horizontal="left" indent="3"/>
    </xf>
    <xf numFmtId="0" fontId="2" fillId="0" borderId="9" xfId="0" applyFont="1" applyBorder="1"/>
    <xf numFmtId="0" fontId="2" fillId="0" borderId="9" xfId="0" applyFont="1" applyBorder="1" applyAlignment="1">
      <alignment horizontal="left" indent="3"/>
    </xf>
    <xf numFmtId="0" fontId="3" fillId="0" borderId="7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0" fontId="2" fillId="0" borderId="5" xfId="0" applyFont="1" applyBorder="1"/>
    <xf numFmtId="43" fontId="2" fillId="0" borderId="13" xfId="1" applyFont="1" applyBorder="1"/>
    <xf numFmtId="43" fontId="2" fillId="0" borderId="5" xfId="1" applyFont="1" applyBorder="1"/>
    <xf numFmtId="43" fontId="2" fillId="0" borderId="4" xfId="1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left" indent="3"/>
    </xf>
    <xf numFmtId="43" fontId="3" fillId="0" borderId="4" xfId="1" applyFont="1" applyBorder="1"/>
    <xf numFmtId="0" fontId="3" fillId="0" borderId="6" xfId="0" applyFont="1" applyBorder="1"/>
    <xf numFmtId="0" fontId="2" fillId="0" borderId="0" xfId="0" applyFont="1" applyAlignment="1">
      <alignment horizontal="left"/>
    </xf>
    <xf numFmtId="43" fontId="3" fillId="0" borderId="14" xfId="1" applyFont="1" applyBorder="1"/>
    <xf numFmtId="0" fontId="3" fillId="0" borderId="0" xfId="0" applyFont="1" applyAlignment="1"/>
    <xf numFmtId="0" fontId="2" fillId="0" borderId="4" xfId="0" applyFont="1" applyBorder="1"/>
    <xf numFmtId="0" fontId="3" fillId="0" borderId="4" xfId="0" applyFont="1" applyBorder="1"/>
    <xf numFmtId="0" fontId="2" fillId="0" borderId="0" xfId="0" applyFont="1" applyAlignment="1">
      <alignment horizontal="left" indent="8"/>
    </xf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indent="4"/>
    </xf>
    <xf numFmtId="0" fontId="2" fillId="0" borderId="13" xfId="0" applyFont="1" applyBorder="1" applyAlignment="1">
      <alignment horizontal="left" indent="6"/>
    </xf>
    <xf numFmtId="0" fontId="2" fillId="0" borderId="13" xfId="0" applyFont="1" applyBorder="1" applyAlignment="1">
      <alignment horizontal="left" indent="3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3" fontId="3" fillId="0" borderId="13" xfId="1" applyFont="1" applyBorder="1"/>
    <xf numFmtId="43" fontId="2" fillId="0" borderId="17" xfId="0" applyNumberFormat="1" applyFont="1" applyBorder="1"/>
    <xf numFmtId="0" fontId="3" fillId="0" borderId="18" xfId="0" applyFont="1" applyBorder="1"/>
    <xf numFmtId="43" fontId="3" fillId="0" borderId="18" xfId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43" fontId="10" fillId="0" borderId="14" xfId="0" applyNumberFormat="1" applyFont="1" applyBorder="1"/>
    <xf numFmtId="0" fontId="11" fillId="0" borderId="0" xfId="0" applyFont="1"/>
    <xf numFmtId="43" fontId="12" fillId="0" borderId="9" xfId="1" applyFont="1" applyBorder="1"/>
    <xf numFmtId="43" fontId="12" fillId="0" borderId="0" xfId="1" applyFont="1" applyBorder="1"/>
    <xf numFmtId="43" fontId="12" fillId="0" borderId="10" xfId="1" applyFont="1" applyBorder="1"/>
    <xf numFmtId="43" fontId="13" fillId="0" borderId="9" xfId="1" applyFont="1" applyBorder="1"/>
    <xf numFmtId="43" fontId="13" fillId="0" borderId="0" xfId="1" applyFont="1" applyBorder="1"/>
    <xf numFmtId="43" fontId="13" fillId="0" borderId="10" xfId="1" applyFont="1" applyBorder="1"/>
    <xf numFmtId="187" fontId="12" fillId="0" borderId="0" xfId="1" applyNumberFormat="1" applyFont="1" applyBorder="1"/>
    <xf numFmtId="43" fontId="14" fillId="0" borderId="9" xfId="1" applyFont="1" applyBorder="1"/>
    <xf numFmtId="43" fontId="14" fillId="0" borderId="0" xfId="1" applyFont="1" applyBorder="1"/>
    <xf numFmtId="43" fontId="15" fillId="0" borderId="10" xfId="1" applyFont="1" applyBorder="1"/>
    <xf numFmtId="0" fontId="12" fillId="0" borderId="11" xfId="0" applyFont="1" applyBorder="1"/>
    <xf numFmtId="0" fontId="12" fillId="0" borderId="15" xfId="0" applyFont="1" applyBorder="1"/>
    <xf numFmtId="0" fontId="12" fillId="0" borderId="12" xfId="0" applyFont="1" applyBorder="1"/>
    <xf numFmtId="0" fontId="3" fillId="0" borderId="4" xfId="0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15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 inden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3" fontId="2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43" fontId="7" fillId="0" borderId="0" xfId="1" applyFont="1" applyBorder="1"/>
    <xf numFmtId="43" fontId="6" fillId="0" borderId="0" xfId="1" applyFont="1" applyBorder="1"/>
    <xf numFmtId="43" fontId="7" fillId="0" borderId="0" xfId="1" applyFont="1" applyBorder="1" applyAlignment="1">
      <alignment horizontal="center"/>
    </xf>
    <xf numFmtId="0" fontId="6" fillId="0" borderId="0" xfId="0" applyFont="1" applyBorder="1"/>
    <xf numFmtId="43" fontId="6" fillId="0" borderId="0" xfId="0" applyNumberFormat="1" applyFont="1" applyBorder="1"/>
    <xf numFmtId="0" fontId="6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27</xdr:row>
      <xdr:rowOff>285750</xdr:rowOff>
    </xdr:from>
    <xdr:to>
      <xdr:col>0</xdr:col>
      <xdr:colOff>2057399</xdr:colOff>
      <xdr:row>31</xdr:row>
      <xdr:rowOff>38100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4FB4BF89-B0A4-4BE2-B7C9-AE316D5AEA39}"/>
            </a:ext>
          </a:extLst>
        </xdr:cNvPr>
        <xdr:cNvSpPr/>
      </xdr:nvSpPr>
      <xdr:spPr>
        <a:xfrm>
          <a:off x="76200" y="8686800"/>
          <a:ext cx="1981199" cy="9334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.........................................</a:t>
          </a:r>
        </a:p>
        <a:p>
          <a:pPr algn="ctr"/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(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นางดวงพร  สนอยู่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)</a:t>
          </a:r>
        </a:p>
        <a:p>
          <a:pPr algn="ctr"/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ผู้อำนวยการกองคลัง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1771651</xdr:colOff>
      <xdr:row>28</xdr:row>
      <xdr:rowOff>9524</xdr:rowOff>
    </xdr:from>
    <xdr:to>
      <xdr:col>3</xdr:col>
      <xdr:colOff>238126</xdr:colOff>
      <xdr:row>31</xdr:row>
      <xdr:rowOff>180974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A6FB558D-C43E-423F-8C23-F542A70F32F1}"/>
            </a:ext>
          </a:extLst>
        </xdr:cNvPr>
        <xdr:cNvSpPr/>
      </xdr:nvSpPr>
      <xdr:spPr>
        <a:xfrm>
          <a:off x="1771651" y="8410574"/>
          <a:ext cx="2647950" cy="1057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...........................................</a:t>
          </a:r>
        </a:p>
        <a:p>
          <a:pPr algn="ctr"/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(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นายสุภาพงศ์  จันทรกูล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)</a:t>
          </a:r>
        </a:p>
        <a:p>
          <a:pPr algn="ctr"/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ปลัดองค์การบริหารส่วนตำบลบางกะไชย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3</xdr:col>
      <xdr:colOff>76200</xdr:colOff>
      <xdr:row>28</xdr:row>
      <xdr:rowOff>9524</xdr:rowOff>
    </xdr:from>
    <xdr:to>
      <xdr:col>6</xdr:col>
      <xdr:colOff>57150</xdr:colOff>
      <xdr:row>31</xdr:row>
      <xdr:rowOff>200024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xmlns="" id="{EC37FA72-42F3-4303-B189-1675E159E3ED}"/>
            </a:ext>
          </a:extLst>
        </xdr:cNvPr>
        <xdr:cNvSpPr/>
      </xdr:nvSpPr>
      <xdr:spPr>
        <a:xfrm>
          <a:off x="4257675" y="8410574"/>
          <a:ext cx="2266950" cy="10763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...........................................</a:t>
          </a:r>
        </a:p>
        <a:p>
          <a:pPr algn="ctr"/>
          <a:r>
            <a:rPr lang="en-US" sz="1600">
              <a:latin typeface="Angsana New" panose="02020603050405020304" pitchFamily="18" charset="-34"/>
              <a:cs typeface="Angsana New" panose="02020603050405020304" pitchFamily="18" charset="-34"/>
            </a:rPr>
            <a:t>(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นายบุญเลิศ  บุญมานะ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)</a:t>
          </a:r>
        </a:p>
        <a:p>
          <a:pPr algn="ctr"/>
          <a:r>
            <a:rPr lang="th-TH" sz="1400" baseline="0">
              <a:latin typeface="Angsana New" panose="02020603050405020304" pitchFamily="18" charset="-34"/>
              <a:cs typeface="Angsana New" panose="02020603050405020304" pitchFamily="18" charset="-34"/>
            </a:rPr>
            <a:t>นายกองค์การบริหารส่วนตำบลบางกะไชย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showGridLines="0" workbookViewId="0">
      <selection activeCell="J12" sqref="J12"/>
    </sheetView>
  </sheetViews>
  <sheetFormatPr defaultRowHeight="23.25"/>
  <cols>
    <col min="1" max="1" width="42.875" style="1" customWidth="1"/>
    <col min="2" max="2" width="9" style="7"/>
    <col min="3" max="3" width="3" style="7" customWidth="1"/>
    <col min="4" max="4" width="13.625" style="1" customWidth="1"/>
    <col min="5" max="5" width="2.75" style="1" customWidth="1"/>
    <col min="6" max="6" width="13.625" style="1" customWidth="1"/>
    <col min="7" max="16384" width="9" style="1"/>
  </cols>
  <sheetData>
    <row r="1" spans="1:6">
      <c r="A1" s="85" t="s">
        <v>124</v>
      </c>
      <c r="B1" s="85"/>
      <c r="C1" s="85"/>
      <c r="D1" s="85"/>
      <c r="E1" s="85"/>
      <c r="F1" s="85"/>
    </row>
    <row r="2" spans="1:6">
      <c r="A2" s="85" t="s">
        <v>0</v>
      </c>
      <c r="B2" s="85"/>
      <c r="C2" s="85"/>
      <c r="D2" s="85"/>
      <c r="E2" s="85"/>
      <c r="F2" s="85"/>
    </row>
    <row r="3" spans="1:6">
      <c r="A3" s="85" t="s">
        <v>110</v>
      </c>
      <c r="B3" s="85"/>
      <c r="C3" s="85"/>
      <c r="D3" s="85"/>
      <c r="E3" s="85"/>
      <c r="F3" s="85"/>
    </row>
    <row r="5" spans="1:6">
      <c r="B5" s="7" t="s">
        <v>16</v>
      </c>
      <c r="D5" s="7" t="s">
        <v>17</v>
      </c>
      <c r="E5" s="7"/>
      <c r="F5" s="7" t="s">
        <v>18</v>
      </c>
    </row>
    <row r="6" spans="1:6" s="5" customFormat="1" ht="33" customHeight="1" thickBot="1">
      <c r="A6" s="5" t="s">
        <v>1</v>
      </c>
      <c r="B6" s="7">
        <v>2</v>
      </c>
      <c r="C6" s="7"/>
      <c r="D6" s="12">
        <v>46670789</v>
      </c>
      <c r="E6" s="10"/>
      <c r="F6" s="12">
        <v>46502289</v>
      </c>
    </row>
    <row r="7" spans="1:6" s="5" customFormat="1">
      <c r="A7" s="5" t="s">
        <v>2</v>
      </c>
      <c r="B7" s="7"/>
      <c r="C7" s="7"/>
      <c r="D7" s="11"/>
      <c r="E7" s="11"/>
      <c r="F7" s="11"/>
    </row>
    <row r="8" spans="1:6" s="5" customFormat="1">
      <c r="A8" s="6" t="s">
        <v>3</v>
      </c>
      <c r="B8" s="7"/>
      <c r="C8" s="7"/>
    </row>
    <row r="9" spans="1:6">
      <c r="A9" s="3" t="s">
        <v>4</v>
      </c>
      <c r="B9" s="7">
        <v>3</v>
      </c>
      <c r="D9" s="8">
        <v>23118244.809999999</v>
      </c>
      <c r="E9" s="8"/>
      <c r="F9" s="8">
        <v>21266727.440000001</v>
      </c>
    </row>
    <row r="10" spans="1:6">
      <c r="A10" s="3" t="s">
        <v>5</v>
      </c>
      <c r="B10" s="7">
        <v>4</v>
      </c>
      <c r="D10" s="8">
        <v>112000</v>
      </c>
      <c r="E10" s="8"/>
      <c r="F10" s="8">
        <v>589500</v>
      </c>
    </row>
    <row r="11" spans="1:6">
      <c r="A11" s="3" t="s">
        <v>6</v>
      </c>
      <c r="B11" s="7">
        <v>5</v>
      </c>
      <c r="D11" s="8">
        <v>46478.53</v>
      </c>
      <c r="E11" s="8"/>
      <c r="F11" s="8">
        <v>53866.63</v>
      </c>
    </row>
    <row r="12" spans="1:6">
      <c r="A12" s="3" t="s">
        <v>7</v>
      </c>
      <c r="B12" s="7">
        <v>6</v>
      </c>
      <c r="D12" s="8">
        <v>691000</v>
      </c>
      <c r="E12" s="8"/>
      <c r="F12" s="8">
        <v>593350</v>
      </c>
    </row>
    <row r="13" spans="1:6">
      <c r="A13" s="3" t="s">
        <v>8</v>
      </c>
      <c r="B13" s="52">
        <v>7</v>
      </c>
      <c r="D13" s="8">
        <v>112000</v>
      </c>
      <c r="E13" s="8"/>
      <c r="F13" s="8">
        <v>589500</v>
      </c>
    </row>
    <row r="14" spans="1:6">
      <c r="A14" s="4" t="s">
        <v>9</v>
      </c>
      <c r="D14" s="17">
        <f>SUM(D9:D13)</f>
        <v>24079723.34</v>
      </c>
      <c r="E14" s="10"/>
      <c r="F14" s="17">
        <f>SUM(F9:F13)</f>
        <v>23092944.07</v>
      </c>
    </row>
    <row r="15" spans="1:6">
      <c r="A15" s="6" t="s">
        <v>10</v>
      </c>
      <c r="D15" s="8"/>
      <c r="E15" s="8"/>
      <c r="F15" s="8"/>
    </row>
    <row r="16" spans="1:6">
      <c r="A16" s="3" t="s">
        <v>11</v>
      </c>
      <c r="B16" s="52" t="s">
        <v>111</v>
      </c>
      <c r="D16" s="8"/>
      <c r="E16" s="8"/>
      <c r="F16" s="8"/>
    </row>
    <row r="17" spans="1:6">
      <c r="A17" s="3" t="s">
        <v>12</v>
      </c>
      <c r="D17" s="8"/>
      <c r="E17" s="8"/>
      <c r="F17" s="8"/>
    </row>
    <row r="18" spans="1:6">
      <c r="A18" s="3" t="s">
        <v>14</v>
      </c>
      <c r="B18" s="52" t="s">
        <v>111</v>
      </c>
      <c r="D18" s="8"/>
      <c r="E18" s="8"/>
      <c r="F18" s="8"/>
    </row>
    <row r="19" spans="1:6">
      <c r="A19" s="4" t="s">
        <v>15</v>
      </c>
      <c r="D19" s="17">
        <f>SUM(D16:D18)</f>
        <v>0</v>
      </c>
      <c r="E19" s="10"/>
      <c r="F19" s="17">
        <f>SUM(F16:F18)</f>
        <v>0</v>
      </c>
    </row>
    <row r="20" spans="1:6" s="5" customFormat="1" ht="24" thickBot="1">
      <c r="A20" s="5" t="s">
        <v>13</v>
      </c>
      <c r="B20" s="7"/>
      <c r="C20" s="7"/>
      <c r="D20" s="9">
        <f>D14+D19</f>
        <v>24079723.34</v>
      </c>
      <c r="E20" s="10"/>
      <c r="F20" s="9">
        <f>F14+F19</f>
        <v>23092944.07</v>
      </c>
    </row>
    <row r="22" spans="1:6">
      <c r="A22" s="5" t="s">
        <v>19</v>
      </c>
    </row>
  </sheetData>
  <mergeCells count="3">
    <mergeCell ref="A1:F1"/>
    <mergeCell ref="A2:F2"/>
    <mergeCell ref="A3:F3"/>
  </mergeCells>
  <pageMargins left="0.55000000000000004" right="0.31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showGridLines="0" topLeftCell="A22" workbookViewId="0">
      <selection activeCell="F11" sqref="F11"/>
    </sheetView>
  </sheetViews>
  <sheetFormatPr defaultRowHeight="23.25"/>
  <cols>
    <col min="1" max="1" width="42.875" style="1" customWidth="1"/>
    <col min="2" max="2" width="9" style="7"/>
    <col min="3" max="3" width="3" style="7" customWidth="1"/>
    <col min="4" max="4" width="13.625" style="1" customWidth="1"/>
    <col min="5" max="5" width="2.75" style="1" customWidth="1"/>
    <col min="6" max="6" width="13.625" style="1" customWidth="1"/>
    <col min="7" max="16384" width="9" style="1"/>
  </cols>
  <sheetData>
    <row r="1" spans="1:6">
      <c r="A1" s="85" t="s">
        <v>124</v>
      </c>
      <c r="B1" s="85"/>
      <c r="C1" s="85"/>
      <c r="D1" s="85"/>
      <c r="E1" s="85"/>
      <c r="F1" s="85"/>
    </row>
    <row r="2" spans="1:6">
      <c r="A2" s="85" t="s">
        <v>0</v>
      </c>
      <c r="B2" s="85"/>
      <c r="C2" s="85"/>
      <c r="D2" s="85"/>
      <c r="E2" s="85"/>
      <c r="F2" s="85"/>
    </row>
    <row r="3" spans="1:6">
      <c r="A3" s="85" t="s">
        <v>110</v>
      </c>
      <c r="B3" s="85"/>
      <c r="C3" s="85"/>
      <c r="D3" s="85"/>
      <c r="E3" s="85"/>
      <c r="F3" s="85"/>
    </row>
    <row r="5" spans="1:6">
      <c r="B5" s="7" t="s">
        <v>16</v>
      </c>
      <c r="D5" s="7" t="s">
        <v>17</v>
      </c>
      <c r="E5" s="7"/>
      <c r="F5" s="7" t="s">
        <v>18</v>
      </c>
    </row>
    <row r="6" spans="1:6" s="5" customFormat="1" ht="33" customHeight="1" thickBot="1">
      <c r="A6" s="5" t="s">
        <v>20</v>
      </c>
      <c r="B6" s="7">
        <v>2</v>
      </c>
      <c r="C6" s="7"/>
      <c r="D6" s="12">
        <v>46670789</v>
      </c>
      <c r="E6" s="10"/>
      <c r="F6" s="12">
        <v>46502289</v>
      </c>
    </row>
    <row r="7" spans="1:6" s="5" customFormat="1">
      <c r="A7" s="5" t="s">
        <v>21</v>
      </c>
      <c r="B7" s="7"/>
      <c r="C7" s="7"/>
      <c r="D7" s="11"/>
      <c r="E7" s="11"/>
      <c r="F7" s="11"/>
    </row>
    <row r="8" spans="1:6" s="5" customFormat="1">
      <c r="A8" s="6" t="s">
        <v>22</v>
      </c>
      <c r="B8" s="7"/>
      <c r="C8" s="7"/>
    </row>
    <row r="9" spans="1:6">
      <c r="A9" s="3" t="s">
        <v>24</v>
      </c>
      <c r="B9" s="7">
        <v>8</v>
      </c>
      <c r="D9" s="8">
        <v>1531767.75</v>
      </c>
      <c r="E9" s="8"/>
      <c r="F9" s="8">
        <v>1706484.62</v>
      </c>
    </row>
    <row r="10" spans="1:6">
      <c r="A10" s="3" t="s">
        <v>112</v>
      </c>
      <c r="B10" s="7">
        <v>9</v>
      </c>
      <c r="D10" s="8">
        <v>112000</v>
      </c>
      <c r="E10" s="8"/>
      <c r="F10" s="8">
        <v>589500</v>
      </c>
    </row>
    <row r="11" spans="1:6">
      <c r="A11" s="3" t="s">
        <v>23</v>
      </c>
      <c r="B11" s="7">
        <v>10</v>
      </c>
      <c r="D11" s="8">
        <v>404270</v>
      </c>
      <c r="E11" s="8"/>
      <c r="F11" s="8">
        <v>910000</v>
      </c>
    </row>
    <row r="12" spans="1:6">
      <c r="A12" s="4" t="s">
        <v>25</v>
      </c>
      <c r="D12" s="17">
        <f>SUM(D8:D11)</f>
        <v>2048037.75</v>
      </c>
      <c r="E12" s="10"/>
      <c r="F12" s="17">
        <f>SUM(F8:F11)</f>
        <v>3205984.62</v>
      </c>
    </row>
    <row r="13" spans="1:6">
      <c r="A13" s="6" t="s">
        <v>26</v>
      </c>
      <c r="D13" s="8"/>
      <c r="E13" s="8"/>
      <c r="F13" s="8"/>
    </row>
    <row r="14" spans="1:6">
      <c r="A14" s="3" t="s">
        <v>27</v>
      </c>
      <c r="B14" s="52" t="s">
        <v>111</v>
      </c>
      <c r="D14" s="8"/>
      <c r="E14" s="8"/>
      <c r="F14" s="8"/>
    </row>
    <row r="15" spans="1:6">
      <c r="A15" s="3" t="s">
        <v>28</v>
      </c>
      <c r="B15" s="52" t="s">
        <v>111</v>
      </c>
      <c r="D15" s="8"/>
      <c r="E15" s="8"/>
      <c r="F15" s="8"/>
    </row>
    <row r="16" spans="1:6" s="5" customFormat="1">
      <c r="A16" s="4" t="s">
        <v>29</v>
      </c>
      <c r="B16" s="7"/>
      <c r="C16" s="7"/>
      <c r="D16" s="17">
        <f>SUM(D14:D15)</f>
        <v>0</v>
      </c>
      <c r="E16" s="10"/>
      <c r="F16" s="17">
        <f>SUM(F14:F15)</f>
        <v>0</v>
      </c>
    </row>
    <row r="17" spans="1:6">
      <c r="A17" s="6" t="s">
        <v>30</v>
      </c>
      <c r="D17" s="17">
        <f>D12+D16</f>
        <v>2048037.75</v>
      </c>
      <c r="E17" s="10"/>
      <c r="F17" s="17">
        <f>F12+F16</f>
        <v>3205984.62</v>
      </c>
    </row>
    <row r="18" spans="1:6" s="16" customFormat="1">
      <c r="A18" s="14"/>
      <c r="B18" s="15"/>
      <c r="C18" s="15"/>
      <c r="D18" s="13"/>
      <c r="E18" s="13"/>
      <c r="F18" s="13"/>
    </row>
    <row r="19" spans="1:6" s="16" customFormat="1">
      <c r="A19" s="5" t="s">
        <v>31</v>
      </c>
      <c r="B19" s="15"/>
      <c r="C19" s="15"/>
      <c r="D19" s="13"/>
      <c r="E19" s="13"/>
      <c r="F19" s="13"/>
    </row>
    <row r="20" spans="1:6" s="16" customFormat="1">
      <c r="A20" s="2" t="s">
        <v>31</v>
      </c>
      <c r="B20" s="15">
        <v>11</v>
      </c>
      <c r="C20" s="15"/>
      <c r="D20" s="13">
        <v>11925765.039999999</v>
      </c>
      <c r="E20" s="13"/>
      <c r="F20" s="13">
        <v>10307094.380000001</v>
      </c>
    </row>
    <row r="21" spans="1:6" s="16" customFormat="1">
      <c r="A21" s="2" t="s">
        <v>32</v>
      </c>
      <c r="B21" s="15" t="s">
        <v>111</v>
      </c>
      <c r="C21" s="15"/>
      <c r="D21" s="13">
        <v>10105920.550000001</v>
      </c>
      <c r="E21" s="13"/>
      <c r="F21" s="13">
        <v>9579865.0700000003</v>
      </c>
    </row>
    <row r="22" spans="1:6" s="16" customFormat="1">
      <c r="A22" s="6" t="s">
        <v>33</v>
      </c>
      <c r="B22" s="15"/>
      <c r="C22" s="15"/>
      <c r="D22" s="17">
        <f>SUM(D20:D21)</f>
        <v>22031685.59</v>
      </c>
      <c r="E22" s="10"/>
      <c r="F22" s="17">
        <f>SUM(F20:F21)</f>
        <v>19886959.450000003</v>
      </c>
    </row>
    <row r="23" spans="1:6" s="5" customFormat="1" ht="24" thickBot="1">
      <c r="A23" s="5" t="s">
        <v>34</v>
      </c>
      <c r="B23" s="7"/>
      <c r="C23" s="7"/>
      <c r="D23" s="9">
        <f>D17+D22</f>
        <v>24079723.34</v>
      </c>
      <c r="E23" s="10"/>
      <c r="F23" s="9">
        <f>F17+F22</f>
        <v>23092944.070000004</v>
      </c>
    </row>
    <row r="25" spans="1:6">
      <c r="A25" s="5" t="s">
        <v>19</v>
      </c>
    </row>
    <row r="26" spans="1:6">
      <c r="A26" s="5"/>
    </row>
    <row r="27" spans="1:6">
      <c r="A27" s="5"/>
    </row>
  </sheetData>
  <mergeCells count="3">
    <mergeCell ref="A1:F1"/>
    <mergeCell ref="A2:F2"/>
    <mergeCell ref="A3:F3"/>
  </mergeCells>
  <pageMargins left="0.56999999999999995" right="0.38" top="0.55000000000000004" bottom="0.47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showGridLines="0" topLeftCell="A13" workbookViewId="0">
      <selection activeCell="J5" sqref="J5"/>
    </sheetView>
  </sheetViews>
  <sheetFormatPr defaultRowHeight="23.25"/>
  <cols>
    <col min="1" max="1" width="27.125" style="1" customWidth="1"/>
    <col min="2" max="2" width="12.5" style="1" customWidth="1"/>
    <col min="3" max="3" width="12.75" style="1" customWidth="1"/>
    <col min="4" max="4" width="19.375" style="1" customWidth="1"/>
    <col min="5" max="5" width="12.875" style="1" customWidth="1"/>
    <col min="6" max="6" width="13.625" style="1" customWidth="1"/>
    <col min="7" max="16384" width="9" style="1"/>
  </cols>
  <sheetData>
    <row r="1" spans="1:6">
      <c r="A1" s="85" t="s">
        <v>124</v>
      </c>
      <c r="B1" s="85"/>
      <c r="C1" s="85"/>
      <c r="D1" s="85"/>
      <c r="E1" s="85"/>
      <c r="F1" s="85"/>
    </row>
    <row r="2" spans="1:6">
      <c r="A2" s="85" t="s">
        <v>35</v>
      </c>
      <c r="B2" s="85"/>
      <c r="C2" s="85"/>
      <c r="D2" s="85"/>
      <c r="E2" s="85"/>
      <c r="F2" s="85"/>
    </row>
    <row r="3" spans="1:6">
      <c r="A3" s="85" t="s">
        <v>36</v>
      </c>
      <c r="B3" s="85"/>
      <c r="C3" s="85"/>
      <c r="D3" s="85"/>
      <c r="E3" s="85"/>
      <c r="F3" s="85"/>
    </row>
    <row r="4" spans="1:6" ht="12" customHeight="1">
      <c r="A4" s="5"/>
      <c r="B4" s="5"/>
      <c r="C4" s="5"/>
      <c r="D4" s="5"/>
      <c r="E4" s="5"/>
      <c r="F4" s="5"/>
    </row>
    <row r="5" spans="1:6">
      <c r="A5" s="5" t="s">
        <v>37</v>
      </c>
      <c r="B5" s="5"/>
      <c r="C5" s="5"/>
      <c r="D5" s="5"/>
      <c r="E5" s="5"/>
      <c r="F5" s="5"/>
    </row>
    <row r="6" spans="1:6">
      <c r="A6" s="89" t="s">
        <v>38</v>
      </c>
      <c r="B6" s="88" t="s">
        <v>39</v>
      </c>
      <c r="C6" s="88"/>
      <c r="D6" s="87" t="s">
        <v>40</v>
      </c>
      <c r="E6" s="87"/>
      <c r="F6" s="87"/>
    </row>
    <row r="7" spans="1:6">
      <c r="A7" s="90"/>
      <c r="B7" s="88"/>
      <c r="C7" s="88"/>
      <c r="D7" s="19" t="s">
        <v>41</v>
      </c>
      <c r="E7" s="87" t="s">
        <v>43</v>
      </c>
      <c r="F7" s="87"/>
    </row>
    <row r="8" spans="1:6">
      <c r="A8" s="20"/>
      <c r="B8" s="19">
        <v>2561</v>
      </c>
      <c r="C8" s="19">
        <v>2560</v>
      </c>
      <c r="D8" s="25"/>
      <c r="E8" s="19">
        <v>2561</v>
      </c>
      <c r="F8" s="19">
        <v>2560</v>
      </c>
    </row>
    <row r="9" spans="1:6">
      <c r="A9" s="21" t="s">
        <v>44</v>
      </c>
      <c r="B9" s="30"/>
      <c r="C9" s="29"/>
      <c r="E9" s="30"/>
      <c r="F9" s="30"/>
    </row>
    <row r="10" spans="1:6">
      <c r="A10" s="22" t="s">
        <v>45</v>
      </c>
      <c r="B10" s="29">
        <v>6806620</v>
      </c>
      <c r="C10" s="29">
        <v>6806620</v>
      </c>
      <c r="D10" s="1" t="s">
        <v>47</v>
      </c>
      <c r="E10" s="29">
        <v>27902695</v>
      </c>
      <c r="F10" s="29">
        <v>27902695</v>
      </c>
    </row>
    <row r="11" spans="1:6">
      <c r="A11" s="22" t="s">
        <v>125</v>
      </c>
      <c r="B11" s="29">
        <v>17869180</v>
      </c>
      <c r="C11" s="29">
        <v>17869180</v>
      </c>
      <c r="D11" s="1" t="s">
        <v>31</v>
      </c>
      <c r="E11" s="29">
        <v>12430904</v>
      </c>
      <c r="F11" s="29">
        <v>12430904</v>
      </c>
    </row>
    <row r="12" spans="1:6">
      <c r="A12" s="23" t="s">
        <v>127</v>
      </c>
      <c r="B12" s="29">
        <v>1334300</v>
      </c>
      <c r="C12" s="29">
        <v>1334300</v>
      </c>
      <c r="D12" s="1" t="s">
        <v>104</v>
      </c>
      <c r="E12" s="29">
        <v>6319200</v>
      </c>
      <c r="F12" s="29">
        <v>6150700</v>
      </c>
    </row>
    <row r="13" spans="1:6">
      <c r="A13" s="23" t="s">
        <v>128</v>
      </c>
      <c r="B13" s="29">
        <v>417360</v>
      </c>
      <c r="C13" s="29">
        <v>417360</v>
      </c>
      <c r="D13" s="1" t="s">
        <v>146</v>
      </c>
      <c r="E13" s="29">
        <v>17990</v>
      </c>
      <c r="F13" s="29">
        <v>17990</v>
      </c>
    </row>
    <row r="14" spans="1:6">
      <c r="A14" s="23" t="s">
        <v>129</v>
      </c>
      <c r="B14" s="29">
        <v>1500000</v>
      </c>
      <c r="C14" s="29">
        <v>1500000</v>
      </c>
      <c r="E14" s="29"/>
      <c r="F14" s="29"/>
    </row>
    <row r="15" spans="1:6">
      <c r="A15" s="23" t="s">
        <v>126</v>
      </c>
      <c r="B15" s="29">
        <v>265187</v>
      </c>
      <c r="C15" s="29">
        <v>265187</v>
      </c>
      <c r="E15" s="29"/>
      <c r="F15" s="29"/>
    </row>
    <row r="16" spans="1:6">
      <c r="A16" s="23" t="s">
        <v>130</v>
      </c>
      <c r="B16" s="29">
        <v>1875220</v>
      </c>
      <c r="C16" s="29">
        <v>1875220</v>
      </c>
      <c r="E16" s="29"/>
      <c r="F16" s="29"/>
    </row>
    <row r="17" spans="1:6">
      <c r="A17" s="21" t="s">
        <v>46</v>
      </c>
      <c r="B17" s="29"/>
      <c r="C17" s="29"/>
      <c r="E17" s="29"/>
      <c r="F17" s="29"/>
    </row>
    <row r="18" spans="1:6">
      <c r="A18" s="24" t="s">
        <v>134</v>
      </c>
      <c r="B18" s="29">
        <v>2100695.5</v>
      </c>
      <c r="C18" s="29">
        <v>2020195.5</v>
      </c>
      <c r="E18" s="29"/>
      <c r="F18" s="29"/>
    </row>
    <row r="19" spans="1:6">
      <c r="A19" s="24" t="s">
        <v>133</v>
      </c>
      <c r="B19" s="29">
        <v>277990</v>
      </c>
      <c r="C19" s="29">
        <v>277990</v>
      </c>
      <c r="E19" s="29"/>
      <c r="F19" s="29"/>
    </row>
    <row r="20" spans="1:6">
      <c r="A20" s="24" t="s">
        <v>132</v>
      </c>
      <c r="B20" s="29">
        <v>9135000</v>
      </c>
      <c r="C20" s="29">
        <v>9135000</v>
      </c>
      <c r="E20" s="29"/>
      <c r="F20" s="29"/>
    </row>
    <row r="21" spans="1:6">
      <c r="A21" s="24" t="s">
        <v>131</v>
      </c>
      <c r="B21" s="29">
        <v>1061840</v>
      </c>
      <c r="C21" s="29">
        <v>1061840</v>
      </c>
      <c r="E21" s="29"/>
      <c r="F21" s="29"/>
    </row>
    <row r="22" spans="1:6">
      <c r="A22" s="24" t="s">
        <v>135</v>
      </c>
      <c r="B22" s="29">
        <v>1314931</v>
      </c>
      <c r="C22" s="29">
        <v>1314931</v>
      </c>
      <c r="E22" s="29"/>
      <c r="F22" s="29"/>
    </row>
    <row r="23" spans="1:6">
      <c r="A23" s="24" t="s">
        <v>136</v>
      </c>
      <c r="B23" s="29">
        <v>39586.5</v>
      </c>
      <c r="C23" s="29">
        <v>39586.5</v>
      </c>
      <c r="E23" s="29"/>
      <c r="F23" s="29"/>
    </row>
    <row r="24" spans="1:6">
      <c r="A24" s="24" t="s">
        <v>137</v>
      </c>
      <c r="B24" s="29">
        <v>13940</v>
      </c>
      <c r="C24" s="29">
        <v>13940</v>
      </c>
      <c r="E24" s="29"/>
      <c r="F24" s="29"/>
    </row>
    <row r="25" spans="1:6">
      <c r="A25" s="24" t="s">
        <v>138</v>
      </c>
      <c r="B25" s="29">
        <v>366602</v>
      </c>
      <c r="C25" s="29">
        <v>366602</v>
      </c>
      <c r="E25" s="29"/>
      <c r="F25" s="29"/>
    </row>
    <row r="26" spans="1:6">
      <c r="A26" s="24" t="s">
        <v>139</v>
      </c>
      <c r="B26" s="29">
        <v>1227847</v>
      </c>
      <c r="C26" s="29">
        <v>1139847</v>
      </c>
      <c r="E26" s="29"/>
      <c r="F26" s="29"/>
    </row>
    <row r="27" spans="1:6">
      <c r="A27" s="24" t="s">
        <v>140</v>
      </c>
      <c r="B27" s="29">
        <v>286900</v>
      </c>
      <c r="C27" s="29">
        <v>286900</v>
      </c>
      <c r="E27" s="29"/>
      <c r="F27" s="29"/>
    </row>
    <row r="28" spans="1:6">
      <c r="A28" s="24" t="s">
        <v>141</v>
      </c>
      <c r="B28" s="29">
        <v>46000</v>
      </c>
      <c r="C28" s="29">
        <v>46000</v>
      </c>
      <c r="E28" s="29"/>
      <c r="F28" s="29"/>
    </row>
    <row r="29" spans="1:6">
      <c r="A29" s="24" t="s">
        <v>142</v>
      </c>
      <c r="B29" s="29">
        <v>111200</v>
      </c>
      <c r="C29" s="29">
        <v>111200</v>
      </c>
      <c r="E29" s="29"/>
      <c r="F29" s="29"/>
    </row>
    <row r="30" spans="1:6">
      <c r="A30" s="24" t="s">
        <v>143</v>
      </c>
      <c r="B30" s="29">
        <v>20000</v>
      </c>
      <c r="C30" s="29">
        <v>20000</v>
      </c>
      <c r="E30" s="29"/>
      <c r="F30" s="29"/>
    </row>
    <row r="31" spans="1:6">
      <c r="A31" s="24" t="s">
        <v>144</v>
      </c>
      <c r="B31" s="29">
        <v>243000</v>
      </c>
      <c r="C31" s="29">
        <v>243000</v>
      </c>
      <c r="E31" s="29"/>
      <c r="F31" s="29"/>
    </row>
    <row r="32" spans="1:6">
      <c r="A32" s="24" t="s">
        <v>145</v>
      </c>
      <c r="B32" s="29">
        <v>357390</v>
      </c>
      <c r="C32" s="29">
        <v>357390</v>
      </c>
      <c r="E32" s="29"/>
      <c r="F32" s="29"/>
    </row>
    <row r="33" spans="1:6">
      <c r="A33" s="32" t="s">
        <v>48</v>
      </c>
      <c r="B33" s="29"/>
      <c r="C33" s="29"/>
      <c r="E33" s="29"/>
      <c r="F33" s="29"/>
    </row>
    <row r="34" spans="1:6" s="5" customFormat="1">
      <c r="A34" s="33"/>
      <c r="B34" s="34">
        <f>SUM(B9:B33)</f>
        <v>46670789</v>
      </c>
      <c r="C34" s="34">
        <f>SUM(C9:C33)</f>
        <v>46502289</v>
      </c>
      <c r="D34" s="35"/>
      <c r="E34" s="34">
        <f>SUM(E9:E33)</f>
        <v>46670789</v>
      </c>
      <c r="F34" s="34">
        <f>SUM(F9:F33)</f>
        <v>46502289</v>
      </c>
    </row>
    <row r="35" spans="1:6">
      <c r="A35" s="36" t="s">
        <v>49</v>
      </c>
    </row>
    <row r="36" spans="1:6" ht="23.25" customHeight="1">
      <c r="A36" s="18" t="s">
        <v>50</v>
      </c>
    </row>
    <row r="37" spans="1:6">
      <c r="A37" s="1" t="s">
        <v>51</v>
      </c>
    </row>
    <row r="38" spans="1:6">
      <c r="A38" s="1" t="s">
        <v>53</v>
      </c>
    </row>
    <row r="39" spans="1:6">
      <c r="A39" s="18" t="s">
        <v>54</v>
      </c>
    </row>
    <row r="41" spans="1:6">
      <c r="A41" s="86" t="s">
        <v>52</v>
      </c>
      <c r="B41" s="86"/>
      <c r="C41" s="86"/>
      <c r="D41" s="86"/>
      <c r="E41" s="86"/>
      <c r="F41" s="86"/>
    </row>
  </sheetData>
  <mergeCells count="8">
    <mergeCell ref="A41:F41"/>
    <mergeCell ref="A1:F1"/>
    <mergeCell ref="A2:F2"/>
    <mergeCell ref="A3:F3"/>
    <mergeCell ref="D6:F6"/>
    <mergeCell ref="E7:F7"/>
    <mergeCell ref="B6:C7"/>
    <mergeCell ref="A6:A7"/>
  </mergeCells>
  <pageMargins left="0.7" right="0.35" top="0.75" bottom="0.75" header="0.3" footer="0.3"/>
  <pageSetup paperSize="9" scale="81" orientation="portrait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showGridLines="0" topLeftCell="A19" workbookViewId="0">
      <selection activeCell="L15" sqref="L15"/>
    </sheetView>
  </sheetViews>
  <sheetFormatPr defaultRowHeight="23.25"/>
  <cols>
    <col min="1" max="2" width="11.75" style="1" customWidth="1"/>
    <col min="3" max="3" width="35.375" style="1" customWidth="1"/>
    <col min="4" max="4" width="2" style="1" customWidth="1"/>
    <col min="5" max="5" width="12.5" style="1" customWidth="1"/>
    <col min="6" max="6" width="2.375" style="1" customWidth="1"/>
    <col min="7" max="7" width="12.5" style="1" customWidth="1"/>
    <col min="8" max="16384" width="9" style="1"/>
  </cols>
  <sheetData>
    <row r="1" spans="1:7">
      <c r="A1" s="85" t="s">
        <v>124</v>
      </c>
      <c r="B1" s="85"/>
      <c r="C1" s="85"/>
      <c r="D1" s="85"/>
      <c r="E1" s="85"/>
      <c r="F1" s="85"/>
      <c r="G1" s="85"/>
    </row>
    <row r="2" spans="1:7">
      <c r="A2" s="85" t="s">
        <v>35</v>
      </c>
      <c r="B2" s="85"/>
      <c r="C2" s="85"/>
      <c r="D2" s="85"/>
      <c r="E2" s="85"/>
      <c r="F2" s="85"/>
      <c r="G2" s="85"/>
    </row>
    <row r="3" spans="1:7">
      <c r="A3" s="85" t="s">
        <v>36</v>
      </c>
      <c r="B3" s="85"/>
      <c r="C3" s="85"/>
      <c r="D3" s="85"/>
      <c r="E3" s="85"/>
      <c r="F3" s="85"/>
      <c r="G3" s="85"/>
    </row>
    <row r="5" spans="1:7" s="5" customFormat="1">
      <c r="A5" s="5" t="s">
        <v>56</v>
      </c>
      <c r="E5" s="7">
        <v>2561</v>
      </c>
      <c r="F5" s="7"/>
      <c r="G5" s="7">
        <v>2560</v>
      </c>
    </row>
    <row r="6" spans="1:7">
      <c r="B6" s="1" t="s">
        <v>113</v>
      </c>
      <c r="E6" s="8"/>
      <c r="F6" s="8"/>
      <c r="G6" s="8"/>
    </row>
    <row r="7" spans="1:7">
      <c r="B7" s="1" t="s">
        <v>114</v>
      </c>
      <c r="E7" s="8"/>
      <c r="F7" s="8"/>
      <c r="G7" s="8"/>
    </row>
    <row r="8" spans="1:7">
      <c r="C8" s="1" t="s">
        <v>115</v>
      </c>
      <c r="E8" s="8">
        <v>11360232.67</v>
      </c>
      <c r="F8" s="8"/>
      <c r="G8" s="8">
        <v>9316918.5</v>
      </c>
    </row>
    <row r="9" spans="1:7">
      <c r="C9" s="1" t="s">
        <v>116</v>
      </c>
      <c r="E9" s="8">
        <v>406311.44</v>
      </c>
      <c r="F9" s="8"/>
      <c r="G9" s="8">
        <v>603088.86</v>
      </c>
    </row>
    <row r="10" spans="1:7">
      <c r="B10" s="1" t="s">
        <v>117</v>
      </c>
      <c r="E10" s="8"/>
      <c r="F10" s="8"/>
      <c r="G10" s="8"/>
    </row>
    <row r="11" spans="1:7">
      <c r="C11" s="1" t="s">
        <v>118</v>
      </c>
      <c r="E11" s="8">
        <v>5168118.1500000004</v>
      </c>
      <c r="F11" s="8"/>
      <c r="G11" s="8">
        <v>5126572.3</v>
      </c>
    </row>
    <row r="12" spans="1:7">
      <c r="C12" s="1" t="s">
        <v>119</v>
      </c>
      <c r="E12" s="8">
        <v>48681.25</v>
      </c>
      <c r="F12" s="8"/>
      <c r="G12" s="8">
        <v>45687.26</v>
      </c>
    </row>
    <row r="13" spans="1:7">
      <c r="B13" s="1" t="s">
        <v>120</v>
      </c>
      <c r="E13" s="8"/>
      <c r="F13" s="8"/>
      <c r="G13" s="8"/>
    </row>
    <row r="14" spans="1:7">
      <c r="C14" s="1" t="s">
        <v>121</v>
      </c>
      <c r="E14" s="8">
        <v>945705.09</v>
      </c>
      <c r="F14" s="8"/>
      <c r="G14" s="8">
        <v>1061934.4099999999</v>
      </c>
    </row>
    <row r="15" spans="1:7">
      <c r="B15" s="1" t="s">
        <v>122</v>
      </c>
      <c r="E15" s="8"/>
      <c r="F15" s="8"/>
      <c r="G15" s="8"/>
    </row>
    <row r="16" spans="1:7">
      <c r="C16" s="1" t="s">
        <v>123</v>
      </c>
      <c r="E16" s="8">
        <v>5189196.21</v>
      </c>
      <c r="F16" s="8"/>
      <c r="G16" s="8">
        <v>5112526.1100000003</v>
      </c>
    </row>
    <row r="17" spans="1:7" ht="24" thickBot="1">
      <c r="B17" s="5" t="s">
        <v>48</v>
      </c>
      <c r="E17" s="37">
        <f>SUM(E6:E16)</f>
        <v>23118244.809999999</v>
      </c>
      <c r="F17" s="10"/>
      <c r="G17" s="37">
        <f>SUM(G6:G16)</f>
        <v>21266727.440000001</v>
      </c>
    </row>
    <row r="18" spans="1:7" ht="24" thickTop="1"/>
    <row r="20" spans="1:7">
      <c r="A20" s="5"/>
      <c r="E20" s="7"/>
      <c r="F20" s="7"/>
      <c r="G20" s="7"/>
    </row>
    <row r="21" spans="1:7">
      <c r="E21" s="8"/>
      <c r="F21" s="8"/>
      <c r="G21" s="8"/>
    </row>
    <row r="22" spans="1:7">
      <c r="E22" s="8"/>
      <c r="F22" s="8"/>
      <c r="G22" s="8"/>
    </row>
    <row r="23" spans="1:7">
      <c r="B23" s="5"/>
    </row>
    <row r="26" spans="1:7">
      <c r="E26" s="7"/>
      <c r="F26" s="7"/>
      <c r="G26" s="7"/>
    </row>
    <row r="27" spans="1:7">
      <c r="A27" s="5"/>
      <c r="E27" s="8"/>
      <c r="F27" s="8"/>
      <c r="G27" s="8"/>
    </row>
    <row r="30" spans="1:7">
      <c r="B30" s="5"/>
    </row>
  </sheetData>
  <mergeCells count="3">
    <mergeCell ref="A1:G1"/>
    <mergeCell ref="A2:G2"/>
    <mergeCell ref="A3:G3"/>
  </mergeCells>
  <pageMargins left="0.7" right="0.42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showGridLines="0" topLeftCell="A37" workbookViewId="0">
      <selection activeCell="J27" sqref="J27"/>
    </sheetView>
  </sheetViews>
  <sheetFormatPr defaultRowHeight="23.25"/>
  <cols>
    <col min="1" max="1" width="22.5" style="1" customWidth="1"/>
    <col min="2" max="2" width="9.625" style="1" customWidth="1"/>
    <col min="3" max="16384" width="9" style="1"/>
  </cols>
  <sheetData>
    <row r="1" spans="1:7">
      <c r="A1" s="85" t="s">
        <v>124</v>
      </c>
      <c r="B1" s="85"/>
      <c r="C1" s="85"/>
      <c r="D1" s="85"/>
      <c r="E1" s="85"/>
      <c r="F1" s="85"/>
      <c r="G1" s="85"/>
    </row>
    <row r="2" spans="1:7">
      <c r="A2" s="85" t="s">
        <v>35</v>
      </c>
      <c r="B2" s="85"/>
      <c r="C2" s="85"/>
      <c r="D2" s="85"/>
      <c r="E2" s="85"/>
      <c r="F2" s="85"/>
      <c r="G2" s="85"/>
    </row>
    <row r="3" spans="1:7">
      <c r="A3" s="85" t="s">
        <v>55</v>
      </c>
      <c r="B3" s="85"/>
      <c r="C3" s="85"/>
      <c r="D3" s="85"/>
      <c r="E3" s="85"/>
      <c r="F3" s="85"/>
      <c r="G3" s="85"/>
    </row>
    <row r="5" spans="1:7">
      <c r="A5" s="5" t="s">
        <v>165</v>
      </c>
      <c r="D5" s="85">
        <v>2561</v>
      </c>
      <c r="E5" s="85"/>
      <c r="F5" s="85">
        <v>2560</v>
      </c>
      <c r="G5" s="85"/>
    </row>
    <row r="6" spans="1:7">
      <c r="A6" s="41" t="s">
        <v>166</v>
      </c>
      <c r="D6" s="94">
        <v>0</v>
      </c>
      <c r="E6" s="94"/>
      <c r="F6" s="94">
        <v>477500</v>
      </c>
      <c r="G6" s="94"/>
    </row>
    <row r="7" spans="1:7" ht="25.5">
      <c r="A7" s="41" t="s">
        <v>167</v>
      </c>
      <c r="D7" s="95">
        <v>112000</v>
      </c>
      <c r="E7" s="95"/>
      <c r="F7" s="95">
        <v>112000</v>
      </c>
      <c r="G7" s="95"/>
    </row>
    <row r="8" spans="1:7">
      <c r="A8" s="41" t="s">
        <v>48</v>
      </c>
      <c r="D8" s="96">
        <f>SUM(D6:E7)</f>
        <v>112000</v>
      </c>
      <c r="E8" s="96"/>
      <c r="F8" s="96">
        <f>SUM(F6:G7)</f>
        <v>589500</v>
      </c>
      <c r="G8" s="96"/>
    </row>
    <row r="10" spans="1:7">
      <c r="A10" s="85" t="s">
        <v>124</v>
      </c>
      <c r="B10" s="85"/>
      <c r="C10" s="85"/>
      <c r="D10" s="85"/>
      <c r="E10" s="85"/>
      <c r="F10" s="85"/>
      <c r="G10" s="85"/>
    </row>
    <row r="11" spans="1:7">
      <c r="A11" s="85" t="s">
        <v>35</v>
      </c>
      <c r="B11" s="85"/>
      <c r="C11" s="85"/>
      <c r="D11" s="85"/>
      <c r="E11" s="85"/>
      <c r="F11" s="85"/>
      <c r="G11" s="85"/>
    </row>
    <row r="12" spans="1:7">
      <c r="A12" s="85" t="s">
        <v>55</v>
      </c>
      <c r="B12" s="85"/>
      <c r="C12" s="85"/>
      <c r="D12" s="85"/>
      <c r="E12" s="85"/>
      <c r="F12" s="85"/>
      <c r="G12" s="85"/>
    </row>
    <row r="13" spans="1:7">
      <c r="A13" s="5" t="s">
        <v>168</v>
      </c>
    </row>
    <row r="14" spans="1:7" s="7" customFormat="1">
      <c r="A14" s="89" t="s">
        <v>61</v>
      </c>
      <c r="B14" s="87">
        <v>2561</v>
      </c>
      <c r="C14" s="87"/>
      <c r="D14" s="87"/>
      <c r="E14" s="87">
        <v>2560</v>
      </c>
      <c r="F14" s="87"/>
      <c r="G14" s="87"/>
    </row>
    <row r="15" spans="1:7" s="7" customFormat="1">
      <c r="A15" s="91"/>
      <c r="B15" s="92" t="s">
        <v>62</v>
      </c>
      <c r="C15" s="19" t="s">
        <v>42</v>
      </c>
      <c r="D15" s="19" t="s">
        <v>42</v>
      </c>
      <c r="E15" s="92" t="s">
        <v>62</v>
      </c>
      <c r="F15" s="19" t="s">
        <v>42</v>
      </c>
      <c r="G15" s="19" t="s">
        <v>42</v>
      </c>
    </row>
    <row r="16" spans="1:7" s="7" customFormat="1">
      <c r="A16" s="91"/>
      <c r="B16" s="93"/>
      <c r="C16" s="19" t="s">
        <v>63</v>
      </c>
      <c r="D16" s="19" t="s">
        <v>64</v>
      </c>
      <c r="E16" s="93"/>
      <c r="F16" s="19" t="s">
        <v>63</v>
      </c>
      <c r="G16" s="19" t="s">
        <v>64</v>
      </c>
    </row>
    <row r="17" spans="1:7">
      <c r="A17" s="26" t="s">
        <v>65</v>
      </c>
      <c r="B17" s="26">
        <v>2559</v>
      </c>
      <c r="C17" s="26">
        <v>5</v>
      </c>
      <c r="D17" s="29">
        <v>3873</v>
      </c>
      <c r="E17" s="26">
        <v>2559</v>
      </c>
      <c r="F17" s="26">
        <v>6</v>
      </c>
      <c r="G17" s="29">
        <v>10473</v>
      </c>
    </row>
    <row r="18" spans="1:7">
      <c r="A18" s="26"/>
      <c r="B18" s="26">
        <v>2560</v>
      </c>
      <c r="C18" s="26">
        <v>0</v>
      </c>
      <c r="D18" s="29">
        <v>0</v>
      </c>
      <c r="E18" s="26">
        <v>2560</v>
      </c>
      <c r="F18" s="26">
        <v>0</v>
      </c>
      <c r="G18" s="29">
        <v>0</v>
      </c>
    </row>
    <row r="19" spans="1:7">
      <c r="A19" s="26"/>
      <c r="B19" s="26">
        <v>2561</v>
      </c>
      <c r="C19" s="26">
        <v>0</v>
      </c>
      <c r="D19" s="29">
        <v>0</v>
      </c>
      <c r="E19" s="26"/>
      <c r="F19" s="26"/>
      <c r="G19" s="29"/>
    </row>
    <row r="20" spans="1:7" s="5" customFormat="1">
      <c r="A20" s="87" t="s">
        <v>48</v>
      </c>
      <c r="B20" s="87"/>
      <c r="C20" s="40">
        <f>SUM(C17:C18)</f>
        <v>5</v>
      </c>
      <c r="D20" s="34">
        <f>SUM(D17:D18)</f>
        <v>3873</v>
      </c>
      <c r="E20" s="40"/>
      <c r="F20" s="40">
        <f>SUM(F17:F18)</f>
        <v>6</v>
      </c>
      <c r="G20" s="34">
        <f>SUM(G17:G18)</f>
        <v>10473</v>
      </c>
    </row>
    <row r="21" spans="1:7">
      <c r="A21" s="26" t="s">
        <v>66</v>
      </c>
      <c r="B21" s="26">
        <v>2550</v>
      </c>
      <c r="C21" s="26">
        <v>4</v>
      </c>
      <c r="D21" s="29">
        <v>2805.1</v>
      </c>
      <c r="E21" s="26">
        <v>2550</v>
      </c>
      <c r="F21" s="26">
        <v>4</v>
      </c>
      <c r="G21" s="29">
        <v>2805.1</v>
      </c>
    </row>
    <row r="22" spans="1:7">
      <c r="A22" s="26"/>
      <c r="B22" s="26">
        <v>2551</v>
      </c>
      <c r="C22" s="26">
        <v>8</v>
      </c>
      <c r="D22" s="29">
        <v>3367.76</v>
      </c>
      <c r="E22" s="26">
        <v>2551</v>
      </c>
      <c r="F22" s="26">
        <v>8</v>
      </c>
      <c r="G22" s="29">
        <v>3367.76</v>
      </c>
    </row>
    <row r="23" spans="1:7">
      <c r="A23" s="26"/>
      <c r="B23" s="26">
        <v>2552</v>
      </c>
      <c r="C23" s="26">
        <v>8</v>
      </c>
      <c r="D23" s="29">
        <v>3367.76</v>
      </c>
      <c r="E23" s="26">
        <v>2552</v>
      </c>
      <c r="F23" s="26">
        <v>8</v>
      </c>
      <c r="G23" s="29">
        <v>3367.76</v>
      </c>
    </row>
    <row r="24" spans="1:7">
      <c r="A24" s="26"/>
      <c r="B24" s="26">
        <v>2553</v>
      </c>
      <c r="C24" s="26">
        <v>6</v>
      </c>
      <c r="D24" s="29">
        <v>3029.83</v>
      </c>
      <c r="E24" s="26">
        <v>2553</v>
      </c>
      <c r="F24" s="26">
        <v>6</v>
      </c>
      <c r="G24" s="29">
        <v>3029.83</v>
      </c>
    </row>
    <row r="25" spans="1:7">
      <c r="A25" s="26"/>
      <c r="B25" s="26">
        <v>2554</v>
      </c>
      <c r="C25" s="26">
        <v>6</v>
      </c>
      <c r="D25" s="29">
        <v>3029.83</v>
      </c>
      <c r="E25" s="26">
        <v>2554</v>
      </c>
      <c r="F25" s="26">
        <v>6</v>
      </c>
      <c r="G25" s="29">
        <v>3029.83</v>
      </c>
    </row>
    <row r="26" spans="1:7">
      <c r="A26" s="26"/>
      <c r="B26" s="26">
        <v>2555</v>
      </c>
      <c r="C26" s="26">
        <v>9</v>
      </c>
      <c r="D26" s="29">
        <v>3325.31</v>
      </c>
      <c r="E26" s="26">
        <v>2555</v>
      </c>
      <c r="F26" s="26">
        <v>9</v>
      </c>
      <c r="G26" s="29">
        <v>3325.31</v>
      </c>
    </row>
    <row r="27" spans="1:7">
      <c r="A27" s="26"/>
      <c r="B27" s="26">
        <v>2556</v>
      </c>
      <c r="C27" s="26">
        <v>12</v>
      </c>
      <c r="D27" s="29">
        <v>3472.78</v>
      </c>
      <c r="E27" s="26">
        <v>2556</v>
      </c>
      <c r="F27" s="26">
        <v>12</v>
      </c>
      <c r="G27" s="29">
        <v>3472.78</v>
      </c>
    </row>
    <row r="28" spans="1:7">
      <c r="A28" s="26"/>
      <c r="B28" s="26">
        <v>2557</v>
      </c>
      <c r="C28" s="26">
        <v>7</v>
      </c>
      <c r="D28" s="29">
        <v>3087.9</v>
      </c>
      <c r="E28" s="26">
        <v>2557</v>
      </c>
      <c r="F28" s="26">
        <v>8</v>
      </c>
      <c r="G28" s="29">
        <v>3150</v>
      </c>
    </row>
    <row r="29" spans="1:7">
      <c r="A29" s="26"/>
      <c r="B29" s="26">
        <v>2558</v>
      </c>
      <c r="C29" s="26">
        <v>7</v>
      </c>
      <c r="D29" s="29">
        <v>3167.99</v>
      </c>
      <c r="E29" s="26">
        <v>2558</v>
      </c>
      <c r="F29" s="26">
        <v>8</v>
      </c>
      <c r="G29" s="29">
        <v>3230.69</v>
      </c>
    </row>
    <row r="30" spans="1:7">
      <c r="A30" s="26"/>
      <c r="B30" s="26">
        <v>2559</v>
      </c>
      <c r="C30" s="26">
        <v>15</v>
      </c>
      <c r="D30" s="29">
        <v>3576.51</v>
      </c>
      <c r="E30" s="26">
        <v>2559</v>
      </c>
      <c r="F30" s="26">
        <v>16</v>
      </c>
      <c r="G30" s="29">
        <v>3639.21</v>
      </c>
    </row>
    <row r="31" spans="1:7">
      <c r="A31" s="26"/>
      <c r="B31" s="26">
        <v>2560</v>
      </c>
      <c r="C31" s="26">
        <v>9</v>
      </c>
      <c r="D31" s="29">
        <v>3990.76</v>
      </c>
      <c r="E31" s="26">
        <v>2560</v>
      </c>
      <c r="F31" s="26">
        <v>9</v>
      </c>
      <c r="G31" s="29">
        <v>3990.76</v>
      </c>
    </row>
    <row r="32" spans="1:7">
      <c r="A32" s="26"/>
      <c r="B32" s="26">
        <v>2561</v>
      </c>
      <c r="C32" s="26">
        <v>0</v>
      </c>
      <c r="D32" s="29">
        <v>0</v>
      </c>
      <c r="E32" s="26">
        <v>2561</v>
      </c>
      <c r="F32" s="26"/>
      <c r="G32" s="29"/>
    </row>
    <row r="33" spans="1:7" s="5" customFormat="1">
      <c r="A33" s="87" t="s">
        <v>48</v>
      </c>
      <c r="B33" s="87"/>
      <c r="C33" s="40">
        <f>SUM(C21:C32)</f>
        <v>91</v>
      </c>
      <c r="D33" s="34">
        <f>SUM(D21:D32)</f>
        <v>36221.530000000006</v>
      </c>
      <c r="E33" s="40"/>
      <c r="F33" s="40">
        <f>SUM(F21:F32)</f>
        <v>94</v>
      </c>
      <c r="G33" s="34">
        <f>SUM(G21:G32)</f>
        <v>36409.03</v>
      </c>
    </row>
    <row r="34" spans="1:7">
      <c r="A34" s="26" t="s">
        <v>67</v>
      </c>
      <c r="B34" s="26">
        <v>2558</v>
      </c>
      <c r="C34" s="26">
        <v>5</v>
      </c>
      <c r="D34" s="29">
        <v>2992</v>
      </c>
      <c r="E34" s="26">
        <v>2558</v>
      </c>
      <c r="F34" s="26">
        <v>5</v>
      </c>
      <c r="G34" s="29">
        <v>3592</v>
      </c>
    </row>
    <row r="35" spans="1:7">
      <c r="A35" s="26"/>
      <c r="B35" s="26">
        <v>2559</v>
      </c>
      <c r="C35" s="26">
        <v>5</v>
      </c>
      <c r="D35" s="29">
        <v>3392</v>
      </c>
      <c r="E35" s="26">
        <v>2559</v>
      </c>
      <c r="F35" s="26">
        <v>6</v>
      </c>
      <c r="G35" s="29">
        <v>3392</v>
      </c>
    </row>
    <row r="36" spans="1:7">
      <c r="A36" s="26"/>
      <c r="B36" s="26">
        <v>2560</v>
      </c>
      <c r="C36" s="26">
        <v>0</v>
      </c>
      <c r="D36" s="29">
        <v>0</v>
      </c>
      <c r="E36" s="26">
        <v>2560</v>
      </c>
      <c r="F36" s="26">
        <v>0</v>
      </c>
      <c r="G36" s="29">
        <v>0</v>
      </c>
    </row>
    <row r="37" spans="1:7">
      <c r="A37" s="26"/>
      <c r="B37" s="26">
        <v>2560</v>
      </c>
      <c r="C37" s="26">
        <v>0</v>
      </c>
      <c r="D37" s="29">
        <v>0</v>
      </c>
      <c r="E37" s="26"/>
      <c r="F37" s="26"/>
      <c r="G37" s="29"/>
    </row>
    <row r="38" spans="1:7" s="5" customFormat="1">
      <c r="A38" s="87" t="s">
        <v>48</v>
      </c>
      <c r="B38" s="87"/>
      <c r="C38" s="40">
        <f>SUM(C34:C37)</f>
        <v>10</v>
      </c>
      <c r="D38" s="34">
        <f>SUM(D34:D37)</f>
        <v>6384</v>
      </c>
      <c r="E38" s="40"/>
      <c r="F38" s="40">
        <f>SUM(F34:F37)</f>
        <v>11</v>
      </c>
      <c r="G38" s="34">
        <f>SUM(G34:G37)</f>
        <v>6984</v>
      </c>
    </row>
    <row r="39" spans="1:7" ht="24" thickBot="1">
      <c r="A39" s="87" t="s">
        <v>60</v>
      </c>
      <c r="B39" s="87"/>
      <c r="C39" s="57">
        <f>C38+C33+C20</f>
        <v>106</v>
      </c>
      <c r="D39" s="58">
        <f>D38+D33+D20</f>
        <v>46478.530000000006</v>
      </c>
      <c r="E39" s="40"/>
      <c r="F39" s="57">
        <f>F38+F33+F20</f>
        <v>111</v>
      </c>
      <c r="G39" s="58">
        <f>G38+G33+G20</f>
        <v>53866.03</v>
      </c>
    </row>
    <row r="40" spans="1:7" ht="24" thickTop="1"/>
  </sheetData>
  <mergeCells count="23">
    <mergeCell ref="A1:G1"/>
    <mergeCell ref="A2:G2"/>
    <mergeCell ref="A3:G3"/>
    <mergeCell ref="E14:G14"/>
    <mergeCell ref="E15:E16"/>
    <mergeCell ref="D5:E5"/>
    <mergeCell ref="F5:G5"/>
    <mergeCell ref="D6:E6"/>
    <mergeCell ref="D7:E7"/>
    <mergeCell ref="D8:E8"/>
    <mergeCell ref="F6:G6"/>
    <mergeCell ref="F7:G7"/>
    <mergeCell ref="F8:G8"/>
    <mergeCell ref="A39:B39"/>
    <mergeCell ref="A10:G10"/>
    <mergeCell ref="A11:G11"/>
    <mergeCell ref="A12:G12"/>
    <mergeCell ref="A20:B20"/>
    <mergeCell ref="A33:B33"/>
    <mergeCell ref="A38:B38"/>
    <mergeCell ref="A14:A16"/>
    <mergeCell ref="B14:D14"/>
    <mergeCell ref="B15:B16"/>
  </mergeCells>
  <pageMargins left="0.7" right="0.7" top="0.75" bottom="0.75" header="0.3" footer="0.3"/>
  <pageSetup paperSize="9" orientation="portrait" r:id="rId1"/>
  <rowBreaks count="1" manualBreakCount="1">
    <brk id="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42"/>
  <sheetViews>
    <sheetView showGridLines="0" topLeftCell="A52" workbookViewId="0">
      <selection activeCell="H37" sqref="H37"/>
    </sheetView>
  </sheetViews>
  <sheetFormatPr defaultRowHeight="23.25"/>
  <cols>
    <col min="1" max="1" width="25" style="1" customWidth="1"/>
    <col min="2" max="2" width="32.25" style="1" customWidth="1"/>
    <col min="3" max="3" width="12.125" style="1" customWidth="1"/>
    <col min="4" max="4" width="1.75" style="1" customWidth="1"/>
    <col min="5" max="5" width="12.125" style="1" customWidth="1"/>
    <col min="6" max="16384" width="9" style="1"/>
  </cols>
  <sheetData>
    <row r="1" spans="1:8">
      <c r="A1" s="85" t="s">
        <v>124</v>
      </c>
      <c r="B1" s="85"/>
      <c r="C1" s="85"/>
      <c r="D1" s="85"/>
      <c r="E1" s="85"/>
      <c r="F1" s="38"/>
      <c r="G1" s="38"/>
      <c r="H1" s="38"/>
    </row>
    <row r="2" spans="1:8">
      <c r="A2" s="85" t="s">
        <v>35</v>
      </c>
      <c r="B2" s="85"/>
      <c r="C2" s="85"/>
      <c r="D2" s="85"/>
      <c r="E2" s="85"/>
      <c r="F2" s="38"/>
      <c r="G2" s="38"/>
      <c r="H2" s="38"/>
    </row>
    <row r="3" spans="1:8">
      <c r="A3" s="85" t="s">
        <v>55</v>
      </c>
      <c r="B3" s="85"/>
      <c r="C3" s="85"/>
      <c r="D3" s="85"/>
      <c r="E3" s="85"/>
      <c r="F3" s="38"/>
      <c r="G3" s="38"/>
      <c r="H3" s="38"/>
    </row>
    <row r="4" spans="1:8" ht="17.25" customHeight="1"/>
    <row r="5" spans="1:8" s="5" customFormat="1">
      <c r="A5" s="5" t="s">
        <v>189</v>
      </c>
    </row>
    <row r="6" spans="1:8" s="5" customFormat="1">
      <c r="A6" s="43" t="s">
        <v>69</v>
      </c>
    </row>
    <row r="7" spans="1:8" s="7" customFormat="1">
      <c r="A7" s="19" t="s">
        <v>58</v>
      </c>
      <c r="B7" s="19" t="s">
        <v>68</v>
      </c>
      <c r="C7" s="87" t="s">
        <v>43</v>
      </c>
      <c r="D7" s="87"/>
      <c r="E7" s="87"/>
    </row>
    <row r="8" spans="1:8">
      <c r="A8" s="39" t="s">
        <v>190</v>
      </c>
      <c r="B8" s="39" t="s">
        <v>191</v>
      </c>
      <c r="C8" s="97">
        <v>24000</v>
      </c>
      <c r="D8" s="97"/>
      <c r="E8" s="97"/>
    </row>
    <row r="9" spans="1:8">
      <c r="A9" s="39" t="s">
        <v>192</v>
      </c>
      <c r="B9" s="39" t="s">
        <v>193</v>
      </c>
      <c r="C9" s="81"/>
      <c r="D9" s="81"/>
      <c r="E9" s="80">
        <v>40000</v>
      </c>
    </row>
    <row r="10" spans="1:8">
      <c r="A10" s="39" t="s">
        <v>194</v>
      </c>
      <c r="B10" s="39" t="s">
        <v>195</v>
      </c>
      <c r="C10" s="81"/>
      <c r="D10" s="81"/>
      <c r="E10" s="80">
        <v>70000</v>
      </c>
    </row>
    <row r="11" spans="1:8">
      <c r="A11" s="39" t="s">
        <v>196</v>
      </c>
      <c r="B11" s="39" t="s">
        <v>197</v>
      </c>
      <c r="C11" s="81"/>
      <c r="D11" s="81"/>
      <c r="E11" s="80">
        <v>40000</v>
      </c>
    </row>
    <row r="12" spans="1:8">
      <c r="A12" s="39" t="s">
        <v>198</v>
      </c>
      <c r="B12" s="39" t="s">
        <v>199</v>
      </c>
      <c r="C12" s="81"/>
      <c r="D12" s="81"/>
      <c r="E12" s="80">
        <v>56350</v>
      </c>
    </row>
    <row r="13" spans="1:8">
      <c r="A13" s="39" t="s">
        <v>200</v>
      </c>
      <c r="B13" s="39" t="s">
        <v>201</v>
      </c>
      <c r="C13" s="81"/>
      <c r="D13" s="81"/>
      <c r="E13" s="80">
        <v>80000</v>
      </c>
    </row>
    <row r="14" spans="1:8">
      <c r="A14" s="39" t="s">
        <v>202</v>
      </c>
      <c r="B14" s="39" t="s">
        <v>203</v>
      </c>
      <c r="C14" s="81"/>
      <c r="D14" s="81"/>
      <c r="E14" s="79">
        <v>35000</v>
      </c>
    </row>
    <row r="15" spans="1:8">
      <c r="A15" s="39" t="s">
        <v>204</v>
      </c>
      <c r="B15" s="39" t="s">
        <v>205</v>
      </c>
      <c r="C15" s="82"/>
      <c r="D15" s="82"/>
      <c r="E15" s="79">
        <v>50000</v>
      </c>
    </row>
    <row r="16" spans="1:8">
      <c r="A16" s="39" t="s">
        <v>206</v>
      </c>
      <c r="B16" s="39" t="s">
        <v>207</v>
      </c>
      <c r="C16" s="82"/>
      <c r="D16" s="82"/>
      <c r="E16" s="79">
        <v>50000</v>
      </c>
    </row>
    <row r="17" spans="1:5">
      <c r="A17" s="39" t="s">
        <v>208</v>
      </c>
      <c r="B17" s="39" t="s">
        <v>209</v>
      </c>
      <c r="C17" s="82"/>
      <c r="D17" s="82"/>
      <c r="E17" s="79">
        <v>63000</v>
      </c>
    </row>
    <row r="18" spans="1:5">
      <c r="A18" s="39" t="s">
        <v>210</v>
      </c>
      <c r="B18" s="39" t="s">
        <v>211</v>
      </c>
      <c r="C18" s="82"/>
      <c r="D18" s="82"/>
      <c r="E18" s="79">
        <v>35000</v>
      </c>
    </row>
    <row r="19" spans="1:5">
      <c r="A19" s="39" t="s">
        <v>212</v>
      </c>
      <c r="B19" s="39" t="s">
        <v>213</v>
      </c>
      <c r="C19" s="98">
        <v>50000</v>
      </c>
      <c r="D19" s="98"/>
      <c r="E19" s="97"/>
    </row>
    <row r="20" spans="1:5" s="5" customFormat="1">
      <c r="A20" s="87" t="s">
        <v>48</v>
      </c>
      <c r="B20" s="87"/>
      <c r="C20" s="99">
        <f>SUM(C8:E19)</f>
        <v>593350</v>
      </c>
      <c r="D20" s="99"/>
      <c r="E20" s="99"/>
    </row>
    <row r="21" spans="1:5" s="5" customFormat="1" ht="30.75" customHeight="1">
      <c r="A21" s="85" t="s">
        <v>124</v>
      </c>
      <c r="B21" s="85"/>
      <c r="C21" s="85"/>
      <c r="D21" s="85"/>
      <c r="E21" s="85"/>
    </row>
    <row r="22" spans="1:5" s="7" customFormat="1">
      <c r="A22" s="85" t="s">
        <v>35</v>
      </c>
      <c r="B22" s="85"/>
      <c r="C22" s="85"/>
      <c r="D22" s="85"/>
      <c r="E22" s="85"/>
    </row>
    <row r="23" spans="1:5">
      <c r="A23" s="85" t="s">
        <v>55</v>
      </c>
      <c r="B23" s="85"/>
      <c r="C23" s="85"/>
      <c r="D23" s="85"/>
      <c r="E23" s="85"/>
    </row>
    <row r="25" spans="1:5" s="5" customFormat="1">
      <c r="A25" s="5" t="s">
        <v>189</v>
      </c>
    </row>
    <row r="26" spans="1:5">
      <c r="A26" s="43" t="s">
        <v>57</v>
      </c>
      <c r="B26" s="5"/>
      <c r="C26" s="5"/>
      <c r="D26" s="5"/>
      <c r="E26" s="5"/>
    </row>
    <row r="27" spans="1:5" s="5" customFormat="1">
      <c r="A27" s="78" t="s">
        <v>58</v>
      </c>
      <c r="B27" s="78" t="s">
        <v>68</v>
      </c>
      <c r="C27" s="87" t="s">
        <v>43</v>
      </c>
      <c r="D27" s="87"/>
      <c r="E27" s="87"/>
    </row>
    <row r="28" spans="1:5">
      <c r="A28" s="39" t="s">
        <v>190</v>
      </c>
      <c r="B28" s="39" t="s">
        <v>191</v>
      </c>
      <c r="C28" s="97">
        <v>12000</v>
      </c>
      <c r="D28" s="97"/>
      <c r="E28" s="97"/>
    </row>
    <row r="29" spans="1:5">
      <c r="A29" s="39" t="s">
        <v>192</v>
      </c>
      <c r="B29" s="39" t="s">
        <v>193</v>
      </c>
      <c r="C29" s="81"/>
      <c r="D29" s="81"/>
      <c r="E29" s="80">
        <v>40000</v>
      </c>
    </row>
    <row r="30" spans="1:5" s="5" customFormat="1">
      <c r="A30" s="39" t="s">
        <v>194</v>
      </c>
      <c r="B30" s="39" t="s">
        <v>195</v>
      </c>
      <c r="C30" s="81"/>
      <c r="D30" s="81"/>
      <c r="E30" s="80">
        <v>21000</v>
      </c>
    </row>
    <row r="31" spans="1:5">
      <c r="A31" s="39" t="s">
        <v>196</v>
      </c>
      <c r="B31" s="39" t="s">
        <v>197</v>
      </c>
      <c r="C31" s="81"/>
      <c r="D31" s="81"/>
      <c r="E31" s="80">
        <v>8000</v>
      </c>
    </row>
    <row r="32" spans="1:5" s="5" customFormat="1">
      <c r="A32" s="39" t="s">
        <v>198</v>
      </c>
      <c r="B32" s="39" t="s">
        <v>199</v>
      </c>
      <c r="C32" s="81"/>
      <c r="D32" s="81"/>
      <c r="E32" s="80">
        <v>32000</v>
      </c>
    </row>
    <row r="33" spans="1:5">
      <c r="A33" s="39" t="s">
        <v>202</v>
      </c>
      <c r="B33" s="39" t="s">
        <v>203</v>
      </c>
      <c r="C33" s="81"/>
      <c r="D33" s="81"/>
      <c r="E33" s="79">
        <v>80000</v>
      </c>
    </row>
    <row r="34" spans="1:5" s="5" customFormat="1">
      <c r="A34" s="39" t="s">
        <v>204</v>
      </c>
      <c r="B34" s="39" t="s">
        <v>205</v>
      </c>
      <c r="C34" s="82"/>
      <c r="D34" s="82"/>
      <c r="E34" s="79">
        <v>50000</v>
      </c>
    </row>
    <row r="35" spans="1:5">
      <c r="A35" s="39" t="s">
        <v>206</v>
      </c>
      <c r="B35" s="39" t="s">
        <v>207</v>
      </c>
      <c r="C35" s="82"/>
      <c r="D35" s="82"/>
      <c r="E35" s="79">
        <v>50000</v>
      </c>
    </row>
    <row r="36" spans="1:5">
      <c r="A36" s="39" t="s">
        <v>208</v>
      </c>
      <c r="B36" s="39" t="s">
        <v>209</v>
      </c>
      <c r="C36" s="82"/>
      <c r="D36" s="82"/>
      <c r="E36" s="79">
        <v>53000</v>
      </c>
    </row>
    <row r="37" spans="1:5">
      <c r="A37" s="39" t="s">
        <v>210</v>
      </c>
      <c r="B37" s="39" t="s">
        <v>211</v>
      </c>
      <c r="C37" s="82"/>
      <c r="D37" s="82"/>
      <c r="E37" s="79">
        <v>70000</v>
      </c>
    </row>
    <row r="38" spans="1:5">
      <c r="A38" s="39" t="s">
        <v>212</v>
      </c>
      <c r="B38" s="39" t="s">
        <v>213</v>
      </c>
      <c r="C38" s="98">
        <v>25000</v>
      </c>
      <c r="D38" s="98"/>
      <c r="E38" s="97"/>
    </row>
    <row r="39" spans="1:5">
      <c r="A39" s="39" t="s">
        <v>214</v>
      </c>
      <c r="B39" s="39" t="s">
        <v>215</v>
      </c>
      <c r="C39" s="82"/>
      <c r="D39" s="82"/>
      <c r="E39" s="79">
        <v>80000</v>
      </c>
    </row>
    <row r="40" spans="1:5">
      <c r="A40" s="39" t="s">
        <v>216</v>
      </c>
      <c r="B40" s="39" t="s">
        <v>217</v>
      </c>
      <c r="C40" s="82"/>
      <c r="D40" s="82"/>
      <c r="E40" s="79">
        <v>90000</v>
      </c>
    </row>
    <row r="41" spans="1:5">
      <c r="A41" s="39" t="s">
        <v>218</v>
      </c>
      <c r="B41" s="39" t="s">
        <v>219</v>
      </c>
      <c r="C41" s="82"/>
      <c r="D41" s="82"/>
      <c r="E41" s="79">
        <v>80000</v>
      </c>
    </row>
    <row r="42" spans="1:5">
      <c r="A42" s="87" t="s">
        <v>48</v>
      </c>
      <c r="B42" s="87"/>
      <c r="C42" s="99">
        <f>SUM(C28:E41)</f>
        <v>691000</v>
      </c>
      <c r="D42" s="99"/>
      <c r="E42" s="99"/>
    </row>
  </sheetData>
  <mergeCells count="16">
    <mergeCell ref="C27:E27"/>
    <mergeCell ref="C28:E28"/>
    <mergeCell ref="A42:B42"/>
    <mergeCell ref="C42:E42"/>
    <mergeCell ref="C38:E38"/>
    <mergeCell ref="A23:E23"/>
    <mergeCell ref="A1:E1"/>
    <mergeCell ref="A2:E2"/>
    <mergeCell ref="A3:E3"/>
    <mergeCell ref="C7:E7"/>
    <mergeCell ref="C8:E8"/>
    <mergeCell ref="C19:E19"/>
    <mergeCell ref="C20:E20"/>
    <mergeCell ref="A20:B20"/>
    <mergeCell ref="A21:E21"/>
    <mergeCell ref="A22:E22"/>
  </mergeCells>
  <pageMargins left="0.7" right="0.7" top="0.75" bottom="0.75" header="0.3" footer="0.3"/>
  <pageSetup paperSize="9" scale="98" orientation="portrait" r:id="rId1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22"/>
  <sheetViews>
    <sheetView showGridLines="0" topLeftCell="A25" workbookViewId="0">
      <selection activeCell="H15" sqref="H15"/>
    </sheetView>
  </sheetViews>
  <sheetFormatPr defaultRowHeight="23.25"/>
  <cols>
    <col min="1" max="1" width="25" style="1" customWidth="1"/>
    <col min="2" max="2" width="32.25" style="1" customWidth="1"/>
    <col min="3" max="3" width="12.125" style="1" customWidth="1"/>
    <col min="4" max="4" width="1.75" style="1" customWidth="1"/>
    <col min="5" max="5" width="12.125" style="1" customWidth="1"/>
    <col min="6" max="16384" width="9" style="1"/>
  </cols>
  <sheetData>
    <row r="1" spans="1:8">
      <c r="A1" s="85" t="s">
        <v>124</v>
      </c>
      <c r="B1" s="85"/>
      <c r="C1" s="85"/>
      <c r="D1" s="85"/>
      <c r="E1" s="85"/>
      <c r="F1" s="38"/>
      <c r="G1" s="38"/>
      <c r="H1" s="38"/>
    </row>
    <row r="2" spans="1:8">
      <c r="A2" s="85" t="s">
        <v>35</v>
      </c>
      <c r="B2" s="85"/>
      <c r="C2" s="85"/>
      <c r="D2" s="85"/>
      <c r="E2" s="85"/>
      <c r="F2" s="38"/>
      <c r="G2" s="38"/>
      <c r="H2" s="38"/>
    </row>
    <row r="3" spans="1:8">
      <c r="A3" s="85" t="s">
        <v>55</v>
      </c>
      <c r="B3" s="85"/>
      <c r="C3" s="85"/>
      <c r="D3" s="85"/>
      <c r="E3" s="85"/>
      <c r="F3" s="38"/>
      <c r="G3" s="38"/>
      <c r="H3" s="38"/>
    </row>
    <row r="4" spans="1:8" ht="17.25" customHeight="1"/>
    <row r="5" spans="1:8" s="5" customFormat="1">
      <c r="A5" s="5" t="s">
        <v>169</v>
      </c>
    </row>
    <row r="6" spans="1:8" s="5" customFormat="1">
      <c r="A6" s="43" t="s">
        <v>57</v>
      </c>
    </row>
    <row r="7" spans="1:8" s="7" customFormat="1">
      <c r="A7" s="19" t="s">
        <v>58</v>
      </c>
      <c r="B7" s="19" t="s">
        <v>59</v>
      </c>
      <c r="C7" s="87" t="s">
        <v>43</v>
      </c>
      <c r="D7" s="87"/>
      <c r="E7" s="87"/>
    </row>
    <row r="8" spans="1:8">
      <c r="A8" s="39" t="s">
        <v>170</v>
      </c>
      <c r="B8" s="39" t="s">
        <v>167</v>
      </c>
      <c r="C8" s="97">
        <v>112000</v>
      </c>
      <c r="D8" s="97"/>
      <c r="E8" s="97"/>
    </row>
    <row r="9" spans="1:8">
      <c r="A9" s="39"/>
      <c r="B9" s="39"/>
      <c r="C9" s="97">
        <v>0</v>
      </c>
      <c r="D9" s="97"/>
      <c r="E9" s="97"/>
    </row>
    <row r="10" spans="1:8" s="5" customFormat="1">
      <c r="A10" s="87" t="s">
        <v>48</v>
      </c>
      <c r="B10" s="87"/>
      <c r="C10" s="99">
        <f>SUM(C8:E9)</f>
        <v>112000</v>
      </c>
      <c r="D10" s="99"/>
      <c r="E10" s="99"/>
    </row>
    <row r="11" spans="1:8" s="5" customFormat="1" ht="30.75" customHeight="1">
      <c r="A11" s="43" t="s">
        <v>69</v>
      </c>
    </row>
    <row r="12" spans="1:8" s="7" customFormat="1">
      <c r="A12" s="19" t="s">
        <v>58</v>
      </c>
      <c r="B12" s="19" t="s">
        <v>59</v>
      </c>
      <c r="C12" s="87" t="s">
        <v>43</v>
      </c>
      <c r="D12" s="87"/>
      <c r="E12" s="87"/>
    </row>
    <row r="13" spans="1:8">
      <c r="A13" s="39" t="s">
        <v>170</v>
      </c>
      <c r="B13" s="39" t="s">
        <v>166</v>
      </c>
      <c r="C13" s="97">
        <v>477500</v>
      </c>
      <c r="D13" s="97"/>
      <c r="E13" s="97"/>
    </row>
    <row r="14" spans="1:8">
      <c r="A14" s="39" t="s">
        <v>170</v>
      </c>
      <c r="B14" s="39" t="s">
        <v>167</v>
      </c>
      <c r="C14" s="97">
        <v>112000</v>
      </c>
      <c r="D14" s="97"/>
      <c r="E14" s="97"/>
    </row>
    <row r="15" spans="1:8" s="5" customFormat="1">
      <c r="A15" s="87" t="s">
        <v>48</v>
      </c>
      <c r="B15" s="87"/>
      <c r="C15" s="99">
        <f>SUM(C13:E14)</f>
        <v>589500</v>
      </c>
      <c r="D15" s="99"/>
      <c r="E15" s="99"/>
    </row>
    <row r="18" spans="1:5" s="5" customFormat="1">
      <c r="C18" s="7"/>
      <c r="D18" s="7"/>
      <c r="E18" s="7"/>
    </row>
    <row r="19" spans="1:5">
      <c r="A19" s="41"/>
      <c r="C19" s="8"/>
      <c r="D19" s="8"/>
      <c r="E19" s="8"/>
    </row>
    <row r="20" spans="1:5">
      <c r="A20" s="41"/>
      <c r="C20" s="8"/>
      <c r="D20" s="8"/>
      <c r="E20" s="8"/>
    </row>
    <row r="21" spans="1:5">
      <c r="A21" s="41"/>
    </row>
    <row r="22" spans="1:5" s="5" customFormat="1">
      <c r="A22" s="42"/>
    </row>
  </sheetData>
  <mergeCells count="13">
    <mergeCell ref="A15:B15"/>
    <mergeCell ref="C15:E15"/>
    <mergeCell ref="A1:E1"/>
    <mergeCell ref="A2:E2"/>
    <mergeCell ref="A3:E3"/>
    <mergeCell ref="C7:E7"/>
    <mergeCell ref="C8:E8"/>
    <mergeCell ref="C9:E9"/>
    <mergeCell ref="A10:B10"/>
    <mergeCell ref="C10:E10"/>
    <mergeCell ref="C12:E12"/>
    <mergeCell ref="C13:E13"/>
    <mergeCell ref="C14:E14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6"/>
  <sheetViews>
    <sheetView showGridLines="0" topLeftCell="A25" workbookViewId="0">
      <selection activeCell="L23" sqref="L23"/>
    </sheetView>
  </sheetViews>
  <sheetFormatPr defaultRowHeight="23.25"/>
  <cols>
    <col min="1" max="1" width="12.5" style="1" customWidth="1"/>
    <col min="2" max="6" width="9" style="1"/>
    <col min="7" max="7" width="12.25" style="1" customWidth="1"/>
    <col min="8" max="8" width="3" style="1" customWidth="1"/>
    <col min="9" max="9" width="12.25" style="1" customWidth="1"/>
    <col min="10" max="16384" width="9" style="1"/>
  </cols>
  <sheetData>
    <row r="1" spans="1:9">
      <c r="A1" s="85" t="s">
        <v>124</v>
      </c>
      <c r="B1" s="85"/>
      <c r="C1" s="85"/>
      <c r="D1" s="85"/>
      <c r="E1" s="85"/>
      <c r="F1" s="85"/>
      <c r="G1" s="85"/>
      <c r="H1" s="85"/>
      <c r="I1" s="85"/>
    </row>
    <row r="2" spans="1:9">
      <c r="A2" s="85" t="s">
        <v>35</v>
      </c>
      <c r="B2" s="85"/>
      <c r="C2" s="85"/>
      <c r="D2" s="85"/>
      <c r="E2" s="85"/>
      <c r="F2" s="85"/>
      <c r="G2" s="85"/>
      <c r="H2" s="85"/>
      <c r="I2" s="85"/>
    </row>
    <row r="3" spans="1:9">
      <c r="A3" s="85" t="s">
        <v>55</v>
      </c>
      <c r="B3" s="85"/>
      <c r="C3" s="85"/>
      <c r="D3" s="85"/>
      <c r="E3" s="85"/>
      <c r="F3" s="85"/>
      <c r="G3" s="85"/>
      <c r="H3" s="85"/>
      <c r="I3" s="85"/>
    </row>
    <row r="4" spans="1:9" ht="15" customHeight="1"/>
    <row r="5" spans="1:9" s="5" customFormat="1">
      <c r="A5" s="5" t="s">
        <v>171</v>
      </c>
      <c r="G5" s="7">
        <v>2561</v>
      </c>
      <c r="H5" s="7"/>
      <c r="I5" s="7">
        <v>2560</v>
      </c>
    </row>
    <row r="6" spans="1:9">
      <c r="B6" s="1" t="s">
        <v>70</v>
      </c>
      <c r="G6" s="8">
        <v>4042.04</v>
      </c>
      <c r="H6" s="8"/>
      <c r="I6" s="8">
        <v>4343.34</v>
      </c>
    </row>
    <row r="7" spans="1:9">
      <c r="B7" s="1" t="s">
        <v>71</v>
      </c>
      <c r="G7" s="8">
        <v>252031</v>
      </c>
      <c r="H7" s="8"/>
      <c r="I7" s="8">
        <v>336808</v>
      </c>
    </row>
    <row r="8" spans="1:9">
      <c r="B8" s="1" t="s">
        <v>172</v>
      </c>
      <c r="G8" s="8">
        <v>15837.24</v>
      </c>
      <c r="H8" s="8"/>
      <c r="I8" s="8">
        <v>13848.39</v>
      </c>
    </row>
    <row r="9" spans="1:9">
      <c r="B9" s="1" t="s">
        <v>173</v>
      </c>
      <c r="G9" s="8">
        <v>16618.03</v>
      </c>
      <c r="H9" s="8"/>
      <c r="I9" s="8">
        <v>16618.03</v>
      </c>
    </row>
    <row r="10" spans="1:9">
      <c r="B10" s="1" t="s">
        <v>174</v>
      </c>
      <c r="G10" s="8">
        <v>1949</v>
      </c>
      <c r="H10" s="8"/>
      <c r="I10" s="8">
        <v>1949</v>
      </c>
    </row>
    <row r="11" spans="1:9">
      <c r="B11" s="1" t="s">
        <v>175</v>
      </c>
      <c r="G11" s="8">
        <v>1000</v>
      </c>
      <c r="H11" s="8"/>
      <c r="I11" s="8">
        <v>1000</v>
      </c>
    </row>
    <row r="12" spans="1:9">
      <c r="B12" s="1" t="s">
        <v>176</v>
      </c>
      <c r="G12" s="8"/>
      <c r="H12" s="8"/>
      <c r="I12" s="8"/>
    </row>
    <row r="13" spans="1:9">
      <c r="B13" s="1" t="s">
        <v>177</v>
      </c>
      <c r="G13" s="8">
        <v>14000</v>
      </c>
      <c r="H13" s="8"/>
      <c r="I13" s="8">
        <v>14000</v>
      </c>
    </row>
    <row r="14" spans="1:9">
      <c r="B14" s="1" t="s">
        <v>178</v>
      </c>
      <c r="G14" s="8">
        <v>89100</v>
      </c>
      <c r="H14" s="8"/>
      <c r="I14" s="8">
        <v>89100</v>
      </c>
    </row>
    <row r="15" spans="1:9">
      <c r="B15" s="1" t="s">
        <v>179</v>
      </c>
      <c r="G15" s="8">
        <v>4455</v>
      </c>
      <c r="H15" s="8"/>
      <c r="I15" s="8">
        <v>4455</v>
      </c>
    </row>
    <row r="16" spans="1:9">
      <c r="B16" s="1" t="s">
        <v>180</v>
      </c>
      <c r="G16" s="8">
        <v>7500</v>
      </c>
      <c r="H16" s="8"/>
      <c r="I16" s="8">
        <v>0</v>
      </c>
    </row>
    <row r="17" spans="2:9">
      <c r="B17" s="1" t="s">
        <v>181</v>
      </c>
      <c r="G17" s="8">
        <v>1097311.44</v>
      </c>
      <c r="H17" s="8"/>
      <c r="I17" s="8">
        <v>1196438.8600000001</v>
      </c>
    </row>
    <row r="18" spans="2:9">
      <c r="B18" s="1" t="s">
        <v>182</v>
      </c>
      <c r="G18" s="8">
        <v>27924</v>
      </c>
      <c r="H18" s="8"/>
      <c r="I18" s="8">
        <v>27924</v>
      </c>
    </row>
    <row r="19" spans="2:9" s="5" customFormat="1" ht="24" thickBot="1">
      <c r="B19" s="5" t="s">
        <v>48</v>
      </c>
      <c r="G19" s="37">
        <f>SUM(G6:G18)</f>
        <v>1531767.75</v>
      </c>
      <c r="H19" s="10"/>
      <c r="I19" s="37">
        <f>SUM(I6:I18)</f>
        <v>1706484.62</v>
      </c>
    </row>
    <row r="20" spans="2:9" ht="24" thickTop="1"/>
    <row r="22" spans="2:9" s="5" customFormat="1"/>
    <row r="26" spans="2:9" s="5" customFormat="1"/>
  </sheetData>
  <mergeCells count="3">
    <mergeCell ref="A1:I1"/>
    <mergeCell ref="A2:I2"/>
    <mergeCell ref="A3:I3"/>
  </mergeCells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3"/>
  <sheetViews>
    <sheetView showGridLines="0" topLeftCell="A10" workbookViewId="0">
      <selection activeCell="F29" sqref="F29"/>
    </sheetView>
  </sheetViews>
  <sheetFormatPr defaultRowHeight="23.25"/>
  <cols>
    <col min="1" max="1" width="22.125" style="1" customWidth="1"/>
    <col min="2" max="2" width="28.25" style="1" customWidth="1"/>
    <col min="3" max="3" width="16.125" style="1" customWidth="1"/>
    <col min="4" max="5" width="11.875" style="1" customWidth="1"/>
    <col min="6" max="6" width="15.875" style="1" customWidth="1"/>
    <col min="7" max="7" width="14.625" style="1" customWidth="1"/>
    <col min="8" max="16384" width="9" style="1"/>
  </cols>
  <sheetData>
    <row r="1" spans="1:9">
      <c r="A1" s="85" t="s">
        <v>124</v>
      </c>
      <c r="B1" s="85"/>
      <c r="C1" s="85"/>
      <c r="D1" s="85"/>
      <c r="E1" s="85"/>
      <c r="F1" s="85"/>
      <c r="G1" s="85"/>
      <c r="H1" s="38"/>
      <c r="I1" s="38"/>
    </row>
    <row r="2" spans="1:9">
      <c r="A2" s="85" t="s">
        <v>35</v>
      </c>
      <c r="B2" s="85"/>
      <c r="C2" s="85"/>
      <c r="D2" s="85"/>
      <c r="E2" s="85"/>
      <c r="F2" s="85"/>
      <c r="G2" s="85"/>
      <c r="H2" s="38"/>
      <c r="I2" s="38"/>
    </row>
    <row r="3" spans="1:9">
      <c r="A3" s="85" t="s">
        <v>55</v>
      </c>
      <c r="B3" s="85"/>
      <c r="C3" s="85"/>
      <c r="D3" s="85"/>
      <c r="E3" s="85"/>
      <c r="F3" s="85"/>
      <c r="G3" s="85"/>
      <c r="H3" s="38"/>
      <c r="I3" s="38"/>
    </row>
    <row r="4" spans="1:9" ht="14.25" customHeight="1"/>
    <row r="5" spans="1:9" s="5" customFormat="1">
      <c r="A5" s="5" t="s">
        <v>220</v>
      </c>
    </row>
    <row r="6" spans="1:9" s="5" customFormat="1">
      <c r="A6" s="5" t="s">
        <v>69</v>
      </c>
    </row>
    <row r="7" spans="1:9" s="7" customFormat="1">
      <c r="A7" s="89" t="s">
        <v>72</v>
      </c>
      <c r="B7" s="89" t="s">
        <v>221</v>
      </c>
      <c r="C7" s="89" t="s">
        <v>222</v>
      </c>
      <c r="D7" s="88" t="s">
        <v>223</v>
      </c>
      <c r="E7" s="88"/>
      <c r="F7" s="89" t="s">
        <v>224</v>
      </c>
      <c r="G7" s="89" t="s">
        <v>16</v>
      </c>
    </row>
    <row r="8" spans="1:9" s="7" customFormat="1">
      <c r="A8" s="90"/>
      <c r="B8" s="90"/>
      <c r="C8" s="90"/>
      <c r="D8" s="44" t="s">
        <v>73</v>
      </c>
      <c r="E8" s="44" t="s">
        <v>74</v>
      </c>
      <c r="F8" s="90"/>
      <c r="G8" s="90"/>
    </row>
    <row r="9" spans="1:9">
      <c r="A9" s="39" t="s">
        <v>225</v>
      </c>
      <c r="B9" s="39" t="s">
        <v>166</v>
      </c>
      <c r="C9" s="31">
        <v>402600</v>
      </c>
      <c r="D9" s="83" t="s">
        <v>226</v>
      </c>
      <c r="E9" s="84">
        <v>240906</v>
      </c>
      <c r="F9" s="31">
        <v>39600</v>
      </c>
      <c r="G9" s="39"/>
    </row>
    <row r="10" spans="1:9">
      <c r="A10" s="39" t="s">
        <v>225</v>
      </c>
      <c r="B10" s="39" t="s">
        <v>166</v>
      </c>
      <c r="C10" s="31">
        <v>437900</v>
      </c>
      <c r="D10" s="83" t="s">
        <v>227</v>
      </c>
      <c r="E10" s="84">
        <v>240940</v>
      </c>
      <c r="F10" s="31">
        <v>437900</v>
      </c>
      <c r="G10" s="39"/>
    </row>
    <row r="11" spans="1:9">
      <c r="A11" s="39" t="s">
        <v>225</v>
      </c>
      <c r="B11" s="39" t="s">
        <v>167</v>
      </c>
      <c r="C11" s="31">
        <v>32000</v>
      </c>
      <c r="D11" s="83" t="s">
        <v>228</v>
      </c>
      <c r="E11" s="84">
        <v>240906</v>
      </c>
      <c r="F11" s="31">
        <v>29600</v>
      </c>
      <c r="G11" s="39"/>
    </row>
    <row r="12" spans="1:9">
      <c r="A12" s="39" t="s">
        <v>225</v>
      </c>
      <c r="B12" s="39" t="s">
        <v>167</v>
      </c>
      <c r="C12" s="31">
        <v>60800</v>
      </c>
      <c r="D12" s="83" t="s">
        <v>229</v>
      </c>
      <c r="E12" s="84">
        <v>240940</v>
      </c>
      <c r="F12" s="31">
        <v>60800</v>
      </c>
      <c r="G12" s="39"/>
    </row>
    <row r="13" spans="1:9">
      <c r="A13" s="39" t="s">
        <v>225</v>
      </c>
      <c r="B13" s="39" t="s">
        <v>167</v>
      </c>
      <c r="C13" s="31">
        <v>21600</v>
      </c>
      <c r="D13" s="83" t="s">
        <v>230</v>
      </c>
      <c r="E13" s="84">
        <v>240966</v>
      </c>
      <c r="F13" s="31">
        <v>21600</v>
      </c>
      <c r="G13" s="39"/>
    </row>
    <row r="14" spans="1:9" s="5" customFormat="1">
      <c r="A14" s="100" t="s">
        <v>48</v>
      </c>
      <c r="B14" s="101"/>
      <c r="C14" s="34">
        <f>SUM(C9:C13)</f>
        <v>954900</v>
      </c>
      <c r="D14" s="40"/>
      <c r="E14" s="40"/>
      <c r="F14" s="34">
        <f>SUM(F9:F13)</f>
        <v>589500</v>
      </c>
      <c r="G14" s="40"/>
    </row>
    <row r="15" spans="1:9">
      <c r="A15" s="18"/>
    </row>
    <row r="16" spans="1:9" s="5" customFormat="1">
      <c r="A16" s="5" t="s">
        <v>57</v>
      </c>
    </row>
    <row r="17" spans="1:7" s="7" customFormat="1">
      <c r="A17" s="89" t="s">
        <v>72</v>
      </c>
      <c r="B17" s="89" t="s">
        <v>221</v>
      </c>
      <c r="C17" s="89" t="s">
        <v>222</v>
      </c>
      <c r="D17" s="88" t="s">
        <v>223</v>
      </c>
      <c r="E17" s="88"/>
      <c r="F17" s="89" t="s">
        <v>224</v>
      </c>
      <c r="G17" s="89" t="s">
        <v>16</v>
      </c>
    </row>
    <row r="18" spans="1:7" s="7" customFormat="1">
      <c r="A18" s="90"/>
      <c r="B18" s="90"/>
      <c r="C18" s="90"/>
      <c r="D18" s="44" t="s">
        <v>73</v>
      </c>
      <c r="E18" s="44" t="s">
        <v>74</v>
      </c>
      <c r="F18" s="90"/>
      <c r="G18" s="90"/>
    </row>
    <row r="19" spans="1:7">
      <c r="A19" s="39" t="s">
        <v>225</v>
      </c>
      <c r="B19" s="39" t="s">
        <v>167</v>
      </c>
      <c r="C19" s="31">
        <v>32000</v>
      </c>
      <c r="D19" s="83" t="s">
        <v>228</v>
      </c>
      <c r="E19" s="84">
        <v>240906</v>
      </c>
      <c r="F19" s="31">
        <v>29600</v>
      </c>
      <c r="G19" s="39"/>
    </row>
    <row r="20" spans="1:7">
      <c r="A20" s="39" t="s">
        <v>225</v>
      </c>
      <c r="B20" s="39" t="s">
        <v>167</v>
      </c>
      <c r="C20" s="31">
        <v>60800</v>
      </c>
      <c r="D20" s="83" t="s">
        <v>229</v>
      </c>
      <c r="E20" s="84">
        <v>240940</v>
      </c>
      <c r="F20" s="31">
        <v>60800</v>
      </c>
      <c r="G20" s="39"/>
    </row>
    <row r="21" spans="1:7">
      <c r="A21" s="39" t="s">
        <v>225</v>
      </c>
      <c r="B21" s="39" t="s">
        <v>167</v>
      </c>
      <c r="C21" s="31">
        <v>21600</v>
      </c>
      <c r="D21" s="83" t="s">
        <v>230</v>
      </c>
      <c r="E21" s="84">
        <v>240966</v>
      </c>
      <c r="F21" s="31">
        <v>21600</v>
      </c>
      <c r="G21" s="39"/>
    </row>
    <row r="22" spans="1:7" s="5" customFormat="1">
      <c r="A22" s="100" t="s">
        <v>48</v>
      </c>
      <c r="B22" s="101"/>
      <c r="C22" s="34">
        <f>SUM(C19:C21)</f>
        <v>114400</v>
      </c>
      <c r="D22" s="40"/>
      <c r="E22" s="40"/>
      <c r="F22" s="34">
        <f>SUM(F19:F21)</f>
        <v>112000</v>
      </c>
      <c r="G22" s="40"/>
    </row>
    <row r="23" spans="1:7">
      <c r="A23" s="18"/>
    </row>
  </sheetData>
  <mergeCells count="17">
    <mergeCell ref="F7:F8"/>
    <mergeCell ref="G7:G8"/>
    <mergeCell ref="A22:B22"/>
    <mergeCell ref="A14:B14"/>
    <mergeCell ref="A1:G1"/>
    <mergeCell ref="A2:G2"/>
    <mergeCell ref="A3:G3"/>
    <mergeCell ref="A17:A18"/>
    <mergeCell ref="B17:B18"/>
    <mergeCell ref="C17:C18"/>
    <mergeCell ref="D17:E17"/>
    <mergeCell ref="F17:F18"/>
    <mergeCell ref="G17:G18"/>
    <mergeCell ref="D7:E7"/>
    <mergeCell ref="C7:C8"/>
    <mergeCell ref="B7:B8"/>
    <mergeCell ref="A7:A8"/>
  </mergeCells>
  <pageMargins left="0.70866141732283472" right="0.70866141732283472" top="0.53" bottom="0.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9"/>
  <sheetViews>
    <sheetView showGridLines="0" topLeftCell="A31" workbookViewId="0">
      <selection activeCell="J11" sqref="J11"/>
    </sheetView>
  </sheetViews>
  <sheetFormatPr defaultRowHeight="23.25"/>
  <cols>
    <col min="1" max="1" width="47.875" style="1" customWidth="1"/>
    <col min="2" max="2" width="12.5" style="1" customWidth="1"/>
    <col min="3" max="3" width="14" style="1" customWidth="1"/>
    <col min="4" max="4" width="13.75" style="1" customWidth="1"/>
    <col min="5" max="5" width="13.25" style="1" customWidth="1"/>
    <col min="6" max="6" width="14.5" style="1" customWidth="1"/>
    <col min="7" max="7" width="13.375" style="1" customWidth="1"/>
    <col min="8" max="16384" width="9" style="1"/>
  </cols>
  <sheetData>
    <row r="1" spans="1:8" ht="26.25">
      <c r="A1" s="102" t="s">
        <v>124</v>
      </c>
      <c r="B1" s="102"/>
      <c r="C1" s="102"/>
      <c r="D1" s="102"/>
      <c r="E1" s="102"/>
      <c r="F1" s="102"/>
      <c r="G1" s="102"/>
    </row>
    <row r="2" spans="1:8" ht="26.25">
      <c r="A2" s="102" t="s">
        <v>35</v>
      </c>
      <c r="B2" s="102"/>
      <c r="C2" s="102"/>
      <c r="D2" s="102"/>
      <c r="E2" s="102"/>
      <c r="F2" s="102"/>
      <c r="G2" s="102"/>
    </row>
    <row r="3" spans="1:8" ht="26.25">
      <c r="A3" s="102" t="s">
        <v>55</v>
      </c>
      <c r="B3" s="102"/>
      <c r="C3" s="102"/>
      <c r="D3" s="102"/>
      <c r="E3" s="102"/>
      <c r="F3" s="102"/>
      <c r="G3" s="102"/>
    </row>
    <row r="4" spans="1:8" ht="14.25" customHeight="1"/>
    <row r="5" spans="1:8" s="5" customFormat="1">
      <c r="A5" s="5" t="s">
        <v>183</v>
      </c>
    </row>
    <row r="6" spans="1:8" s="5" customFormat="1">
      <c r="B6" s="87">
        <v>2561</v>
      </c>
      <c r="C6" s="87"/>
      <c r="D6" s="87"/>
      <c r="E6" s="87">
        <v>2560</v>
      </c>
      <c r="F6" s="87"/>
      <c r="G6" s="87"/>
    </row>
    <row r="7" spans="1:8" ht="24.75">
      <c r="A7" s="28" t="s">
        <v>80</v>
      </c>
      <c r="B7" s="65"/>
      <c r="C7" s="66"/>
      <c r="D7" s="67">
        <v>10307094.380000001</v>
      </c>
      <c r="E7" s="65"/>
      <c r="F7" s="66"/>
      <c r="G7" s="67">
        <v>14196110.91</v>
      </c>
      <c r="H7" s="8"/>
    </row>
    <row r="8" spans="1:8" ht="24.75">
      <c r="A8" s="45" t="s">
        <v>75</v>
      </c>
      <c r="B8" s="65">
        <v>2104221.9300000002</v>
      </c>
      <c r="C8" s="66"/>
      <c r="D8" s="67"/>
      <c r="E8" s="65">
        <v>3518005.7</v>
      </c>
      <c r="F8" s="66"/>
      <c r="G8" s="67"/>
      <c r="H8" s="8"/>
    </row>
    <row r="9" spans="1:8" ht="24.75">
      <c r="A9" s="45" t="s">
        <v>76</v>
      </c>
      <c r="B9" s="65"/>
      <c r="C9" s="66"/>
      <c r="D9" s="67"/>
      <c r="E9" s="65"/>
      <c r="F9" s="66"/>
      <c r="G9" s="67"/>
      <c r="H9" s="8"/>
    </row>
    <row r="10" spans="1:8" ht="27">
      <c r="A10" s="46" t="s">
        <v>77</v>
      </c>
      <c r="B10" s="68">
        <v>526055.48</v>
      </c>
      <c r="C10" s="66"/>
      <c r="D10" s="67"/>
      <c r="E10" s="68">
        <v>879501.43</v>
      </c>
      <c r="F10" s="66"/>
      <c r="G10" s="67"/>
      <c r="H10" s="8"/>
    </row>
    <row r="11" spans="1:8" ht="24.75">
      <c r="A11" s="26" t="s">
        <v>78</v>
      </c>
      <c r="B11" s="65"/>
      <c r="C11" s="66">
        <v>1578166.45</v>
      </c>
      <c r="D11" s="67"/>
      <c r="E11" s="65"/>
      <c r="F11" s="66">
        <v>2638504.27</v>
      </c>
      <c r="G11" s="67"/>
      <c r="H11" s="8"/>
    </row>
    <row r="12" spans="1:8" ht="24.75">
      <c r="A12" s="47" t="s">
        <v>184</v>
      </c>
      <c r="B12" s="65"/>
      <c r="C12" s="66">
        <v>2993.99</v>
      </c>
      <c r="D12" s="67"/>
      <c r="E12" s="65"/>
      <c r="F12" s="66">
        <v>2976.2</v>
      </c>
      <c r="G12" s="67"/>
      <c r="H12" s="8"/>
    </row>
    <row r="13" spans="1:8" ht="24.75">
      <c r="A13" s="47" t="s">
        <v>185</v>
      </c>
      <c r="B13" s="65"/>
      <c r="C13" s="66">
        <v>10000.219999999999</v>
      </c>
      <c r="D13" s="67"/>
      <c r="E13" s="65"/>
      <c r="F13" s="66">
        <v>0</v>
      </c>
      <c r="G13" s="67"/>
      <c r="H13" s="8"/>
    </row>
    <row r="14" spans="1:8" ht="24.75">
      <c r="A14" s="47" t="s">
        <v>166</v>
      </c>
      <c r="B14" s="65"/>
      <c r="C14" s="66">
        <v>600</v>
      </c>
      <c r="D14" s="67"/>
      <c r="E14" s="65"/>
      <c r="F14" s="66">
        <v>0</v>
      </c>
      <c r="G14" s="67"/>
      <c r="H14" s="8"/>
    </row>
    <row r="15" spans="1:8" ht="24.75">
      <c r="A15" s="47" t="s">
        <v>23</v>
      </c>
      <c r="B15" s="65"/>
      <c r="C15" s="66">
        <v>26910</v>
      </c>
      <c r="D15" s="67"/>
      <c r="E15" s="65"/>
      <c r="F15" s="66">
        <v>0</v>
      </c>
      <c r="G15" s="67"/>
      <c r="H15" s="8"/>
    </row>
    <row r="16" spans="1:8" ht="27">
      <c r="A16" s="26" t="s">
        <v>79</v>
      </c>
      <c r="B16" s="65"/>
      <c r="C16" s="69">
        <v>0</v>
      </c>
      <c r="D16" s="70">
        <v>1618670.66</v>
      </c>
      <c r="E16" s="65"/>
      <c r="F16" s="71">
        <v>-6530497</v>
      </c>
      <c r="G16" s="70">
        <v>3889016.53</v>
      </c>
      <c r="H16" s="8"/>
    </row>
    <row r="17" spans="1:8" ht="27.75">
      <c r="A17" s="26" t="s">
        <v>81</v>
      </c>
      <c r="B17" s="72"/>
      <c r="C17" s="73"/>
      <c r="D17" s="74">
        <v>11925765.039999999</v>
      </c>
      <c r="E17" s="72"/>
      <c r="F17" s="73"/>
      <c r="G17" s="74">
        <v>10307094.380000001</v>
      </c>
      <c r="H17" s="8"/>
    </row>
    <row r="18" spans="1:8" ht="15" customHeight="1">
      <c r="A18" s="27"/>
      <c r="B18" s="75"/>
      <c r="C18" s="76"/>
      <c r="D18" s="77"/>
      <c r="E18" s="75"/>
      <c r="F18" s="76"/>
      <c r="G18" s="77"/>
    </row>
    <row r="19" spans="1:8" ht="15" customHeight="1">
      <c r="A19" s="16"/>
      <c r="B19" s="16"/>
      <c r="C19" s="16"/>
      <c r="D19" s="16"/>
      <c r="E19" s="16"/>
      <c r="F19" s="16"/>
      <c r="G19" s="16"/>
    </row>
    <row r="21" spans="1:8" s="5" customFormat="1" ht="26.25">
      <c r="A21" s="59" t="s">
        <v>82</v>
      </c>
      <c r="B21" s="59"/>
      <c r="C21" s="60">
        <v>2562</v>
      </c>
      <c r="D21" s="60"/>
      <c r="E21" s="60"/>
      <c r="F21" s="60">
        <v>2561</v>
      </c>
      <c r="G21" s="59"/>
    </row>
    <row r="22" spans="1:8" ht="26.25">
      <c r="A22" s="61" t="s">
        <v>186</v>
      </c>
      <c r="B22" s="61"/>
      <c r="C22" s="62">
        <v>46478.53</v>
      </c>
      <c r="D22" s="62"/>
      <c r="E22" s="62"/>
      <c r="F22" s="62">
        <v>53866.63</v>
      </c>
      <c r="G22" s="61"/>
    </row>
    <row r="23" spans="1:8" ht="26.25">
      <c r="A23" s="61" t="s">
        <v>187</v>
      </c>
      <c r="B23" s="61"/>
      <c r="C23" s="62">
        <v>11879286.51</v>
      </c>
      <c r="D23" s="62"/>
      <c r="E23" s="62"/>
      <c r="F23" s="62">
        <v>10253227.75</v>
      </c>
      <c r="G23" s="61"/>
    </row>
    <row r="24" spans="1:8" ht="27" thickBot="1">
      <c r="A24" s="61"/>
      <c r="B24" s="61"/>
      <c r="C24" s="63">
        <f>SUM(C22:C23)</f>
        <v>11925765.039999999</v>
      </c>
      <c r="D24" s="61"/>
      <c r="E24" s="61"/>
      <c r="F24" s="63">
        <f>SUM(F22:F23)</f>
        <v>10307094.380000001</v>
      </c>
      <c r="G24" s="61"/>
    </row>
    <row r="25" spans="1:8" ht="27" thickTop="1">
      <c r="A25" s="61"/>
      <c r="B25" s="61"/>
      <c r="C25" s="61"/>
      <c r="D25" s="61"/>
      <c r="E25" s="61"/>
      <c r="F25" s="61"/>
      <c r="G25" s="61"/>
    </row>
    <row r="26" spans="1:8" ht="26.25">
      <c r="A26" s="61"/>
      <c r="B26" s="61"/>
      <c r="C26" s="60">
        <v>2562</v>
      </c>
      <c r="D26" s="60"/>
      <c r="E26" s="60"/>
      <c r="F26" s="60">
        <v>2561</v>
      </c>
      <c r="G26" s="61"/>
    </row>
    <row r="27" spans="1:8" ht="26.25">
      <c r="A27" s="61" t="s">
        <v>83</v>
      </c>
      <c r="B27" s="61"/>
      <c r="C27" s="62"/>
      <c r="D27" s="62"/>
      <c r="E27" s="62"/>
      <c r="F27" s="62"/>
      <c r="G27" s="61"/>
    </row>
    <row r="28" spans="1:8" ht="26.25">
      <c r="A28" s="64" t="s">
        <v>188</v>
      </c>
      <c r="B28" s="61"/>
      <c r="C28" s="61"/>
      <c r="D28" s="61"/>
      <c r="E28" s="61"/>
      <c r="F28" s="61"/>
      <c r="G28" s="61"/>
    </row>
    <row r="29" spans="1:8" ht="26.25">
      <c r="A29" s="61"/>
      <c r="B29" s="61"/>
      <c r="C29" s="61"/>
      <c r="D29" s="61"/>
      <c r="E29" s="61"/>
      <c r="F29" s="61"/>
      <c r="G29" s="61"/>
    </row>
  </sheetData>
  <mergeCells count="5">
    <mergeCell ref="E6:G6"/>
    <mergeCell ref="B6:D6"/>
    <mergeCell ref="A1:G1"/>
    <mergeCell ref="A2:G2"/>
    <mergeCell ref="A3:G3"/>
  </mergeCells>
  <pageMargins left="0.35433070866141736" right="0.11811023622047245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33"/>
  <sheetViews>
    <sheetView showGridLines="0" tabSelected="1" workbookViewId="0">
      <selection activeCell="G36" sqref="G36"/>
    </sheetView>
  </sheetViews>
  <sheetFormatPr defaultRowHeight="21"/>
  <cols>
    <col min="1" max="1" width="25.5" style="49" customWidth="1"/>
    <col min="2" max="2" width="12.375" style="49" customWidth="1"/>
    <col min="3" max="3" width="12.875" style="49" customWidth="1"/>
    <col min="4" max="5" width="12" style="49" customWidth="1"/>
    <col min="6" max="6" width="10.75" style="49" customWidth="1"/>
    <col min="7" max="7" width="11.125" style="49" customWidth="1"/>
    <col min="8" max="8" width="9.875" style="49" customWidth="1"/>
    <col min="9" max="9" width="11.5" style="49" customWidth="1"/>
    <col min="10" max="10" width="10.25" style="49" customWidth="1"/>
    <col min="11" max="11" width="10.5" style="49" customWidth="1"/>
    <col min="12" max="12" width="8.375" style="49" customWidth="1"/>
    <col min="13" max="13" width="11.5" style="49" customWidth="1"/>
    <col min="14" max="16384" width="9" style="49"/>
  </cols>
  <sheetData>
    <row r="1" spans="1:13" ht="23.25">
      <c r="A1" s="85" t="s">
        <v>124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3.25">
      <c r="A2" s="85" t="s">
        <v>86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23.25">
      <c r="A3" s="104" t="s">
        <v>107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50" customFormat="1" ht="74.25" customHeight="1">
      <c r="A4" s="48" t="s">
        <v>87</v>
      </c>
      <c r="B4" s="54" t="s">
        <v>84</v>
      </c>
      <c r="C4" s="54" t="s">
        <v>88</v>
      </c>
      <c r="D4" s="54" t="s">
        <v>48</v>
      </c>
      <c r="E4" s="54" t="s">
        <v>151</v>
      </c>
      <c r="F4" s="54" t="s">
        <v>152</v>
      </c>
      <c r="G4" s="54" t="s">
        <v>153</v>
      </c>
      <c r="H4" s="54" t="s">
        <v>154</v>
      </c>
      <c r="I4" s="54" t="s">
        <v>155</v>
      </c>
      <c r="J4" s="54" t="s">
        <v>156</v>
      </c>
      <c r="K4" s="54" t="s">
        <v>157</v>
      </c>
      <c r="L4" s="54" t="s">
        <v>158</v>
      </c>
      <c r="M4" s="54" t="s">
        <v>159</v>
      </c>
    </row>
    <row r="5" spans="1:13" ht="18.75" customHeight="1">
      <c r="A5" s="55" t="s">
        <v>89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.75" customHeight="1">
      <c r="A6" s="29" t="s">
        <v>85</v>
      </c>
      <c r="B6" s="29">
        <v>7468440</v>
      </c>
      <c r="C6" s="29">
        <v>7223678</v>
      </c>
      <c r="D6" s="29">
        <v>7223678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7223678</v>
      </c>
    </row>
    <row r="7" spans="1:13" ht="18.75" customHeight="1">
      <c r="A7" s="29" t="s">
        <v>90</v>
      </c>
      <c r="B7" s="29">
        <v>2398320</v>
      </c>
      <c r="C7" s="29">
        <v>2240849</v>
      </c>
      <c r="D7" s="29">
        <v>2240849</v>
      </c>
      <c r="E7" s="29">
        <v>2240849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</row>
    <row r="8" spans="1:13" ht="18.75" customHeight="1">
      <c r="A8" s="29" t="s">
        <v>147</v>
      </c>
      <c r="B8" s="29">
        <v>7337570</v>
      </c>
      <c r="C8" s="29">
        <v>6551976</v>
      </c>
      <c r="D8" s="29">
        <v>6551976</v>
      </c>
      <c r="E8" s="29">
        <v>5101866</v>
      </c>
      <c r="F8" s="29">
        <v>0</v>
      </c>
      <c r="G8" s="29">
        <v>803880</v>
      </c>
      <c r="H8" s="29">
        <v>0</v>
      </c>
      <c r="I8" s="29">
        <v>646230</v>
      </c>
      <c r="J8" s="29">
        <v>0</v>
      </c>
      <c r="K8" s="29">
        <v>0</v>
      </c>
      <c r="L8" s="29">
        <v>0</v>
      </c>
      <c r="M8" s="29">
        <v>0</v>
      </c>
    </row>
    <row r="9" spans="1:13" ht="18.75" customHeight="1">
      <c r="A9" s="29" t="s">
        <v>91</v>
      </c>
      <c r="B9" s="29">
        <v>529920</v>
      </c>
      <c r="C9" s="29">
        <v>313200</v>
      </c>
      <c r="D9" s="29">
        <v>313200</v>
      </c>
      <c r="E9" s="29">
        <v>313200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</row>
    <row r="10" spans="1:13" ht="18.75" customHeight="1">
      <c r="A10" s="29" t="s">
        <v>92</v>
      </c>
      <c r="B10" s="29">
        <v>3819440</v>
      </c>
      <c r="C10" s="29">
        <v>2663006.2200000002</v>
      </c>
      <c r="D10" s="29">
        <v>2663006.2200000002</v>
      </c>
      <c r="E10" s="29">
        <v>992650.67</v>
      </c>
      <c r="F10" s="29">
        <v>283506</v>
      </c>
      <c r="G10" s="29">
        <v>256547.6</v>
      </c>
      <c r="H10" s="29">
        <v>139921.4</v>
      </c>
      <c r="I10" s="29">
        <v>243350.1</v>
      </c>
      <c r="J10" s="29">
        <v>230915</v>
      </c>
      <c r="K10" s="29">
        <v>516115.45</v>
      </c>
      <c r="L10" s="29">
        <v>0</v>
      </c>
      <c r="M10" s="29">
        <v>0</v>
      </c>
    </row>
    <row r="11" spans="1:13" ht="18.75" customHeight="1">
      <c r="A11" s="29" t="s">
        <v>93</v>
      </c>
      <c r="B11" s="29">
        <v>1791180</v>
      </c>
      <c r="C11" s="29">
        <v>1470113.56</v>
      </c>
      <c r="D11" s="29">
        <v>1470113.56</v>
      </c>
      <c r="E11" s="29">
        <v>567522.19999999995</v>
      </c>
      <c r="F11" s="29">
        <v>85000</v>
      </c>
      <c r="G11" s="29">
        <v>386657.36</v>
      </c>
      <c r="H11" s="29">
        <v>0</v>
      </c>
      <c r="I11" s="29">
        <v>430934</v>
      </c>
      <c r="J11" s="29">
        <v>0</v>
      </c>
      <c r="K11" s="29">
        <v>0</v>
      </c>
      <c r="L11" s="29">
        <v>0</v>
      </c>
      <c r="M11" s="29">
        <v>0</v>
      </c>
    </row>
    <row r="12" spans="1:13" ht="18.75" customHeight="1">
      <c r="A12" s="29" t="s">
        <v>94</v>
      </c>
      <c r="B12" s="29">
        <v>395540</v>
      </c>
      <c r="C12" s="29">
        <v>343403.22</v>
      </c>
      <c r="D12" s="29">
        <v>343403.22</v>
      </c>
      <c r="E12" s="29">
        <v>339589.8</v>
      </c>
      <c r="F12" s="29">
        <v>0</v>
      </c>
      <c r="G12" s="29">
        <v>3813.42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spans="1:13" ht="18.75" customHeight="1">
      <c r="A13" s="29" t="s">
        <v>148</v>
      </c>
      <c r="B13" s="29">
        <v>875400</v>
      </c>
      <c r="C13" s="29">
        <v>857000</v>
      </c>
      <c r="D13" s="29">
        <v>857000</v>
      </c>
      <c r="E13" s="29">
        <v>857000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spans="1:13" ht="18.75" customHeight="1">
      <c r="A14" s="29" t="s">
        <v>149</v>
      </c>
      <c r="B14" s="29">
        <v>1419190</v>
      </c>
      <c r="C14" s="29">
        <v>1419190</v>
      </c>
      <c r="D14" s="29">
        <v>1419190</v>
      </c>
      <c r="E14" s="29">
        <v>55890</v>
      </c>
      <c r="F14" s="29">
        <v>0</v>
      </c>
      <c r="G14" s="29">
        <v>0</v>
      </c>
      <c r="H14" s="29">
        <v>0</v>
      </c>
      <c r="I14" s="29">
        <v>1363300</v>
      </c>
      <c r="J14" s="29">
        <v>0</v>
      </c>
      <c r="K14" s="29">
        <v>0</v>
      </c>
      <c r="L14" s="29">
        <v>0</v>
      </c>
      <c r="M14" s="29">
        <v>0</v>
      </c>
    </row>
    <row r="15" spans="1:13" ht="18.75" customHeight="1">
      <c r="A15" s="29" t="s">
        <v>95</v>
      </c>
      <c r="B15" s="29">
        <v>5000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spans="1:13" ht="18.75" customHeight="1">
      <c r="A16" s="29" t="s">
        <v>96</v>
      </c>
      <c r="B16" s="29">
        <v>710000</v>
      </c>
      <c r="C16" s="29">
        <v>671280</v>
      </c>
      <c r="D16" s="29">
        <v>671280</v>
      </c>
      <c r="E16" s="29">
        <v>0</v>
      </c>
      <c r="F16" s="29">
        <v>0</v>
      </c>
      <c r="G16" s="29">
        <v>591280</v>
      </c>
      <c r="H16" s="29">
        <v>0</v>
      </c>
      <c r="I16" s="29">
        <v>0</v>
      </c>
      <c r="J16" s="29">
        <v>80000</v>
      </c>
      <c r="K16" s="29">
        <v>0</v>
      </c>
      <c r="L16" s="29">
        <v>0</v>
      </c>
      <c r="M16" s="29">
        <v>0</v>
      </c>
    </row>
    <row r="17" spans="1:13" ht="18.75" customHeight="1">
      <c r="A17" s="53" t="s">
        <v>97</v>
      </c>
      <c r="B17" s="34">
        <f>SUM(B6:B16)</f>
        <v>26750000</v>
      </c>
      <c r="C17" s="34">
        <f t="shared" ref="C17:M17" si="0">SUM(C6:C16)</f>
        <v>23753695.999999996</v>
      </c>
      <c r="D17" s="34">
        <f t="shared" si="0"/>
        <v>23753695.999999996</v>
      </c>
      <c r="E17" s="34">
        <f t="shared" si="0"/>
        <v>10468567.67</v>
      </c>
      <c r="F17" s="34">
        <f t="shared" si="0"/>
        <v>368506</v>
      </c>
      <c r="G17" s="34">
        <f t="shared" si="0"/>
        <v>2042178.38</v>
      </c>
      <c r="H17" s="34">
        <f t="shared" si="0"/>
        <v>139921.4</v>
      </c>
      <c r="I17" s="34">
        <f t="shared" si="0"/>
        <v>2683814.1</v>
      </c>
      <c r="J17" s="34">
        <f t="shared" si="0"/>
        <v>310915</v>
      </c>
      <c r="K17" s="34">
        <f t="shared" si="0"/>
        <v>516115.45</v>
      </c>
      <c r="L17" s="34">
        <f t="shared" si="0"/>
        <v>0</v>
      </c>
      <c r="M17" s="34">
        <f t="shared" si="0"/>
        <v>7223678</v>
      </c>
    </row>
    <row r="18" spans="1:13" ht="18.75" customHeight="1">
      <c r="A18" s="55" t="s">
        <v>98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8.75" customHeight="1">
      <c r="A19" s="29" t="s">
        <v>99</v>
      </c>
      <c r="B19" s="29">
        <v>297000</v>
      </c>
      <c r="C19" s="29">
        <v>369760.73</v>
      </c>
      <c r="D19" s="29">
        <v>369760.73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spans="1:13" ht="18.75" customHeight="1">
      <c r="A20" s="29" t="s">
        <v>100</v>
      </c>
      <c r="B20" s="29">
        <v>252000</v>
      </c>
      <c r="C20" s="29">
        <v>225616.26</v>
      </c>
      <c r="D20" s="29">
        <v>225616.26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spans="1:13" ht="18.75" customHeight="1">
      <c r="A21" s="29" t="s">
        <v>150</v>
      </c>
      <c r="B21" s="29">
        <v>275000</v>
      </c>
      <c r="C21" s="29">
        <v>210428.2</v>
      </c>
      <c r="D21" s="29">
        <v>210428.2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spans="1:13" ht="18.75" customHeight="1">
      <c r="A22" s="29" t="s">
        <v>101</v>
      </c>
      <c r="B22" s="29">
        <v>100000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1:13" ht="18.75" customHeight="1">
      <c r="A23" s="29" t="s">
        <v>102</v>
      </c>
      <c r="B23" s="29">
        <v>6000</v>
      </c>
      <c r="C23" s="29">
        <v>11561</v>
      </c>
      <c r="D23" s="29">
        <v>11561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spans="1:13" ht="18.75" customHeight="1">
      <c r="A24" s="29" t="s">
        <v>103</v>
      </c>
      <c r="B24" s="29">
        <v>13320000</v>
      </c>
      <c r="C24" s="29">
        <v>14068618.74</v>
      </c>
      <c r="D24" s="29">
        <v>14068618.74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1:13" ht="18.75" customHeight="1">
      <c r="A25" s="29" t="s">
        <v>104</v>
      </c>
      <c r="B25" s="29">
        <v>12500000</v>
      </c>
      <c r="C25" s="29">
        <v>10971933</v>
      </c>
      <c r="D25" s="29">
        <v>10971933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  <row r="26" spans="1:13" s="51" customFormat="1" ht="18.75" customHeight="1">
      <c r="A26" s="53" t="s">
        <v>105</v>
      </c>
      <c r="B26" s="34">
        <f t="shared" ref="B26:M26" si="1">SUM(B19:B25)</f>
        <v>26750000</v>
      </c>
      <c r="C26" s="34">
        <f t="shared" si="1"/>
        <v>25857917.93</v>
      </c>
      <c r="D26" s="34">
        <f t="shared" si="1"/>
        <v>25857917.93</v>
      </c>
      <c r="E26" s="34">
        <f t="shared" si="1"/>
        <v>0</v>
      </c>
      <c r="F26" s="34">
        <f t="shared" si="1"/>
        <v>0</v>
      </c>
      <c r="G26" s="34">
        <f t="shared" si="1"/>
        <v>0</v>
      </c>
      <c r="H26" s="34">
        <f t="shared" si="1"/>
        <v>0</v>
      </c>
      <c r="I26" s="34">
        <f t="shared" si="1"/>
        <v>0</v>
      </c>
      <c r="J26" s="34">
        <f t="shared" si="1"/>
        <v>0</v>
      </c>
      <c r="K26" s="34">
        <f t="shared" si="1"/>
        <v>0</v>
      </c>
      <c r="L26" s="34">
        <f t="shared" si="1"/>
        <v>0</v>
      </c>
      <c r="M26" s="34">
        <f t="shared" si="1"/>
        <v>0</v>
      </c>
    </row>
    <row r="27" spans="1:13" ht="24" thickBot="1">
      <c r="A27" s="1" t="s">
        <v>106</v>
      </c>
      <c r="B27" s="1"/>
      <c r="C27" s="1"/>
      <c r="D27" s="56">
        <f>D26-D17</f>
        <v>2104221.9300000034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26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2.75" customHeight="1">
      <c r="A29" s="1"/>
      <c r="B29" s="1"/>
      <c r="C29" s="103" t="s">
        <v>108</v>
      </c>
      <c r="D29" s="103"/>
      <c r="E29" s="1"/>
      <c r="F29" s="1"/>
      <c r="G29" s="103" t="s">
        <v>108</v>
      </c>
      <c r="H29" s="103"/>
      <c r="I29" s="1"/>
      <c r="J29" s="1"/>
      <c r="K29" s="103" t="s">
        <v>108</v>
      </c>
      <c r="L29" s="103"/>
      <c r="M29" s="1"/>
    </row>
    <row r="30" spans="1:13" ht="23.25">
      <c r="A30" s="1"/>
      <c r="B30" s="1"/>
      <c r="C30" s="103" t="s">
        <v>160</v>
      </c>
      <c r="D30" s="103"/>
      <c r="E30" s="1"/>
      <c r="F30" s="1"/>
      <c r="G30" s="103" t="s">
        <v>162</v>
      </c>
      <c r="H30" s="103"/>
      <c r="I30" s="1"/>
      <c r="J30" s="1"/>
      <c r="K30" s="103" t="s">
        <v>163</v>
      </c>
      <c r="L30" s="103"/>
      <c r="M30" s="1"/>
    </row>
    <row r="31" spans="1:13" ht="23.25">
      <c r="A31" s="1"/>
      <c r="B31" s="1"/>
      <c r="C31" s="103" t="s">
        <v>109</v>
      </c>
      <c r="D31" s="103"/>
      <c r="E31" s="1"/>
      <c r="F31" s="1"/>
      <c r="G31" s="103" t="s">
        <v>161</v>
      </c>
      <c r="H31" s="103"/>
      <c r="I31" s="1"/>
      <c r="J31" s="1"/>
      <c r="K31" s="103" t="s">
        <v>164</v>
      </c>
      <c r="L31" s="103"/>
      <c r="M31" s="1"/>
    </row>
    <row r="32" spans="1:13" ht="45.75" customHeight="1"/>
    <row r="33" spans="1:13" ht="23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23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23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1:13" s="50" customFormat="1" ht="74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3" ht="18.75" customHeight="1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1:13" ht="18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</row>
    <row r="39" spans="1:13" ht="18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1:13" ht="18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3" ht="18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3" ht="18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3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3" ht="18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3" ht="18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3" ht="18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1:13" ht="18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  <row r="48" spans="1:13" ht="18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</row>
    <row r="49" spans="1:13" ht="18.75" customHeight="1">
      <c r="A49" s="110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</row>
    <row r="50" spans="1:13" ht="18.75" customHeight="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51" spans="1:13" ht="18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</row>
    <row r="52" spans="1:13" ht="18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</row>
    <row r="53" spans="1:13" ht="18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</row>
    <row r="54" spans="1:13" ht="18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</row>
    <row r="55" spans="1:13" ht="18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</row>
    <row r="56" spans="1:13" ht="18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</row>
    <row r="57" spans="1:13" ht="18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</row>
    <row r="58" spans="1:13" ht="18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1:13" s="51" customFormat="1" ht="18.75" customHeight="1">
      <c r="A59" s="110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</row>
    <row r="60" spans="1:13">
      <c r="A60" s="111"/>
      <c r="B60" s="111"/>
      <c r="C60" s="111"/>
      <c r="D60" s="112"/>
      <c r="E60" s="111"/>
      <c r="F60" s="111"/>
      <c r="G60" s="111"/>
      <c r="H60" s="111"/>
      <c r="I60" s="111"/>
      <c r="J60" s="111"/>
      <c r="K60" s="111"/>
      <c r="L60" s="111"/>
      <c r="M60" s="111"/>
    </row>
    <row r="61" spans="1:13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</row>
    <row r="62" spans="1:13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1:13">
      <c r="A63" s="111"/>
      <c r="B63" s="111"/>
      <c r="C63" s="113"/>
      <c r="D63" s="113"/>
      <c r="E63" s="111"/>
      <c r="F63" s="111"/>
      <c r="G63" s="113"/>
      <c r="H63" s="113"/>
      <c r="I63" s="111"/>
      <c r="J63" s="111"/>
      <c r="K63" s="113"/>
      <c r="L63" s="113"/>
      <c r="M63" s="111"/>
    </row>
    <row r="64" spans="1:13">
      <c r="A64" s="111"/>
      <c r="B64" s="111"/>
      <c r="C64" s="113"/>
      <c r="D64" s="113"/>
      <c r="E64" s="111"/>
      <c r="F64" s="111"/>
      <c r="G64" s="113"/>
      <c r="H64" s="113"/>
      <c r="I64" s="111"/>
      <c r="J64" s="111"/>
      <c r="K64" s="113"/>
      <c r="L64" s="113"/>
      <c r="M64" s="111"/>
    </row>
    <row r="65" spans="1:13">
      <c r="A65" s="111"/>
      <c r="B65" s="111"/>
      <c r="C65" s="113"/>
      <c r="D65" s="113"/>
      <c r="E65" s="111"/>
      <c r="F65" s="111"/>
      <c r="G65" s="113"/>
      <c r="H65" s="113"/>
      <c r="I65" s="111"/>
      <c r="J65" s="111"/>
      <c r="K65" s="113"/>
      <c r="L65" s="113"/>
      <c r="M65" s="111"/>
    </row>
    <row r="66" spans="1:13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</row>
    <row r="67" spans="1:13" ht="23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</row>
    <row r="68" spans="1:13" ht="23.2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</row>
    <row r="69" spans="1:13" ht="23.2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s="50" customFormat="1" ht="74.25" customHeight="1">
      <c r="A70" s="106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</row>
    <row r="71" spans="1:13" ht="18.75" customHeight="1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1:13" ht="18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</row>
    <row r="73" spans="1:13" ht="18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</row>
    <row r="74" spans="1:13" ht="18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1:13" ht="18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</row>
    <row r="76" spans="1:13" ht="18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</row>
    <row r="77" spans="1:13" ht="18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</row>
    <row r="78" spans="1:13" ht="18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</row>
    <row r="79" spans="1:13" ht="18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</row>
    <row r="80" spans="1:13" ht="18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</row>
    <row r="81" spans="1:13" ht="18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</row>
    <row r="82" spans="1:13" ht="18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</row>
    <row r="83" spans="1:13" ht="18.75" customHeight="1">
      <c r="A83" s="110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</row>
    <row r="84" spans="1:13" ht="18.75" customHeight="1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</row>
    <row r="85" spans="1:13" ht="18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</row>
    <row r="86" spans="1:13" ht="18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</row>
    <row r="87" spans="1:13" ht="18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</row>
    <row r="88" spans="1:13" ht="18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</row>
    <row r="89" spans="1:13" ht="18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</row>
    <row r="90" spans="1:13" ht="18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</row>
    <row r="91" spans="1:13" ht="18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</row>
    <row r="92" spans="1:13" ht="18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</row>
    <row r="93" spans="1:13" s="51" customFormat="1" ht="18.75" customHeight="1">
      <c r="A93" s="110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</row>
    <row r="94" spans="1:13">
      <c r="A94" s="111"/>
      <c r="B94" s="111"/>
      <c r="C94" s="111"/>
      <c r="D94" s="112"/>
      <c r="E94" s="111"/>
      <c r="F94" s="111"/>
      <c r="G94" s="111"/>
      <c r="H94" s="111"/>
      <c r="I94" s="111"/>
      <c r="J94" s="111"/>
      <c r="K94" s="111"/>
      <c r="L94" s="111"/>
      <c r="M94" s="111"/>
    </row>
    <row r="95" spans="1:13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</row>
    <row r="96" spans="1:13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</row>
    <row r="97" spans="1:13">
      <c r="A97" s="111"/>
      <c r="B97" s="111"/>
      <c r="C97" s="113"/>
      <c r="D97" s="113"/>
      <c r="E97" s="111"/>
      <c r="F97" s="111"/>
      <c r="G97" s="113"/>
      <c r="H97" s="113"/>
      <c r="I97" s="111"/>
      <c r="J97" s="111"/>
      <c r="K97" s="113"/>
      <c r="L97" s="113"/>
      <c r="M97" s="111"/>
    </row>
    <row r="98" spans="1:13">
      <c r="A98" s="111"/>
      <c r="B98" s="111"/>
      <c r="C98" s="113"/>
      <c r="D98" s="113"/>
      <c r="E98" s="111"/>
      <c r="F98" s="111"/>
      <c r="G98" s="113"/>
      <c r="H98" s="113"/>
      <c r="I98" s="111"/>
      <c r="J98" s="111"/>
      <c r="K98" s="113"/>
      <c r="L98" s="113"/>
      <c r="M98" s="111"/>
    </row>
    <row r="99" spans="1:13">
      <c r="A99" s="111"/>
      <c r="B99" s="111"/>
      <c r="C99" s="113"/>
      <c r="D99" s="113"/>
      <c r="E99" s="111"/>
      <c r="F99" s="111"/>
      <c r="G99" s="113"/>
      <c r="H99" s="113"/>
      <c r="I99" s="111"/>
      <c r="J99" s="111"/>
      <c r="K99" s="113"/>
      <c r="L99" s="113"/>
      <c r="M99" s="111"/>
    </row>
    <row r="100" spans="1:13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</row>
    <row r="101" spans="1:13" ht="23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</row>
    <row r="102" spans="1:13" ht="23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13" ht="23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</row>
    <row r="104" spans="1:13" s="50" customFormat="1" ht="74.25" customHeight="1">
      <c r="A104" s="106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1:13" ht="18.75" customHeight="1">
      <c r="A105" s="108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</row>
    <row r="106" spans="1:13" ht="18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</row>
    <row r="107" spans="1:13" ht="18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</row>
    <row r="108" spans="1:13" ht="18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</row>
    <row r="109" spans="1:13" ht="18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</row>
    <row r="110" spans="1:13" ht="18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</row>
    <row r="111" spans="1:13" ht="18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</row>
    <row r="112" spans="1:13" ht="18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</row>
    <row r="113" spans="1:13" ht="18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</row>
    <row r="114" spans="1:13" ht="18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</row>
    <row r="115" spans="1:13" ht="18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</row>
    <row r="116" spans="1:13" ht="18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17" spans="1:13" ht="18.75" customHeight="1">
      <c r="A117" s="110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</row>
    <row r="118" spans="1:13" ht="18.75" customHeight="1">
      <c r="A118" s="108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</row>
    <row r="119" spans="1:13" ht="18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</row>
    <row r="120" spans="1:13" ht="18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</row>
    <row r="121" spans="1:13" ht="18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</row>
    <row r="122" spans="1:13" ht="18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</row>
    <row r="123" spans="1:13" ht="18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</row>
    <row r="124" spans="1:13" ht="18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</row>
    <row r="125" spans="1:13" ht="18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1:13" ht="18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</row>
    <row r="127" spans="1:13" s="51" customFormat="1" ht="18.75" customHeight="1">
      <c r="A127" s="110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</row>
    <row r="128" spans="1:13">
      <c r="A128" s="111"/>
      <c r="B128" s="111"/>
      <c r="C128" s="111"/>
      <c r="D128" s="112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1:13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1:13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1:13">
      <c r="A131" s="111"/>
      <c r="B131" s="111"/>
      <c r="C131" s="113"/>
      <c r="D131" s="113"/>
      <c r="E131" s="111"/>
      <c r="F131" s="111"/>
      <c r="G131" s="113"/>
      <c r="H131" s="113"/>
      <c r="I131" s="111"/>
      <c r="J131" s="111"/>
      <c r="K131" s="113"/>
      <c r="L131" s="113"/>
      <c r="M131" s="111"/>
    </row>
    <row r="132" spans="1:13">
      <c r="A132" s="111"/>
      <c r="B132" s="111"/>
      <c r="C132" s="113"/>
      <c r="D132" s="113"/>
      <c r="E132" s="111"/>
      <c r="F132" s="111"/>
      <c r="G132" s="113"/>
      <c r="H132" s="113"/>
      <c r="I132" s="111"/>
      <c r="J132" s="111"/>
      <c r="K132" s="113"/>
      <c r="L132" s="113"/>
      <c r="M132" s="111"/>
    </row>
    <row r="133" spans="1:13">
      <c r="A133" s="111"/>
      <c r="B133" s="111"/>
      <c r="C133" s="113"/>
      <c r="D133" s="113"/>
      <c r="E133" s="111"/>
      <c r="F133" s="111"/>
      <c r="G133" s="113"/>
      <c r="H133" s="113"/>
      <c r="I133" s="111"/>
      <c r="J133" s="111"/>
      <c r="K133" s="113"/>
      <c r="L133" s="113"/>
      <c r="M133" s="111"/>
    </row>
  </sheetData>
  <mergeCells count="48">
    <mergeCell ref="C133:D133"/>
    <mergeCell ref="G133:H133"/>
    <mergeCell ref="K133:L133"/>
    <mergeCell ref="A103:M103"/>
    <mergeCell ref="C131:D131"/>
    <mergeCell ref="G131:H131"/>
    <mergeCell ref="K131:L131"/>
    <mergeCell ref="C132:D132"/>
    <mergeCell ref="G132:H132"/>
    <mergeCell ref="K132:L132"/>
    <mergeCell ref="C99:D99"/>
    <mergeCell ref="G99:H99"/>
    <mergeCell ref="K99:L99"/>
    <mergeCell ref="A101:M101"/>
    <mergeCell ref="A102:M102"/>
    <mergeCell ref="A69:M69"/>
    <mergeCell ref="C97:D97"/>
    <mergeCell ref="G97:H97"/>
    <mergeCell ref="K97:L97"/>
    <mergeCell ref="C98:D98"/>
    <mergeCell ref="G98:H98"/>
    <mergeCell ref="K98:L98"/>
    <mergeCell ref="C65:D65"/>
    <mergeCell ref="G65:H65"/>
    <mergeCell ref="K65:L65"/>
    <mergeCell ref="A67:M67"/>
    <mergeCell ref="A68:M68"/>
    <mergeCell ref="A34:M34"/>
    <mergeCell ref="A35:M35"/>
    <mergeCell ref="C64:D64"/>
    <mergeCell ref="G64:H64"/>
    <mergeCell ref="K64:L64"/>
    <mergeCell ref="C63:D63"/>
    <mergeCell ref="G63:H63"/>
    <mergeCell ref="K63:L63"/>
    <mergeCell ref="A1:M1"/>
    <mergeCell ref="A2:M2"/>
    <mergeCell ref="A3:M3"/>
    <mergeCell ref="C29:D29"/>
    <mergeCell ref="C30:D30"/>
    <mergeCell ref="K29:L29"/>
    <mergeCell ref="G29:H29"/>
    <mergeCell ref="A33:M33"/>
    <mergeCell ref="C31:D31"/>
    <mergeCell ref="G30:H30"/>
    <mergeCell ref="G31:H31"/>
    <mergeCell ref="K30:L30"/>
    <mergeCell ref="K31:L31"/>
  </mergeCells>
  <pageMargins left="0.51181102362204722" right="0.51181102362204722" top="0.47244094488188981" bottom="0.47244094488188981" header="0.31496062992125984" footer="0.31496062992125984"/>
  <pageSetup paperSize="9" scale="78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3</vt:i4>
      </vt:variant>
    </vt:vector>
  </HeadingPairs>
  <TitlesOfParts>
    <vt:vector size="14" baseType="lpstr">
      <vt:lpstr>งบแสดงฐานะการเงิน1</vt:lpstr>
      <vt:lpstr>งบแสดงฐานะการเงิน2</vt:lpstr>
      <vt:lpstr>หมายเหตุ2</vt:lpstr>
      <vt:lpstr>หมายเหตุ 3</vt:lpstr>
      <vt:lpstr>หมายเหต,4,5</vt:lpstr>
      <vt:lpstr>หมายเหตุ6</vt:lpstr>
      <vt:lpstr>หมายเหตุ7</vt:lpstr>
      <vt:lpstr>หมายเหตุ8</vt:lpstr>
      <vt:lpstr>หมายเหตุ 9</vt:lpstr>
      <vt:lpstr>หมายเหตุ11</vt:lpstr>
      <vt:lpstr>งบแสดงผลการดำเนินงาน</vt:lpstr>
      <vt:lpstr>'หมายเหตุ 3'!Print_Area</vt:lpstr>
      <vt:lpstr>หมายเหตุ7!Print_Area</vt:lpstr>
      <vt:lpstr>หมายเหตุ8!Print_Area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comman</cp:lastModifiedBy>
  <cp:lastPrinted>2018-11-28T03:54:32Z</cp:lastPrinted>
  <dcterms:created xsi:type="dcterms:W3CDTF">2018-08-20T02:18:30Z</dcterms:created>
  <dcterms:modified xsi:type="dcterms:W3CDTF">2019-07-04T08:19:57Z</dcterms:modified>
</cp:coreProperties>
</file>